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205" activeTab="0"/>
  </bookViews>
  <sheets>
    <sheet name="人事稟議&lt;契約職員&gt;" sheetId="1" r:id="rId1"/>
    <sheet name="人事稟議&lt;契約職員&gt;（記載例）" sheetId="2" r:id="rId2"/>
  </sheets>
  <definedNames>
    <definedName name="_xlnm.Print_Area" localSheetId="0">'人事稟議&lt;契約職員&gt;'!$A$1:$AS$99</definedName>
    <definedName name="_xlnm.Print_Area" localSheetId="1">'人事稟議&lt;契約職員&gt;（記載例）'!$A$1:$CB$113</definedName>
  </definedNames>
  <calcPr fullCalcOnLoad="1"/>
</workbook>
</file>

<file path=xl/comments1.xml><?xml version="1.0" encoding="utf-8"?>
<comments xmlns="http://schemas.openxmlformats.org/spreadsheetml/2006/main">
  <authors>
    <author>NORIS</author>
  </authors>
  <commentList>
    <comment ref="J40" authorId="0">
      <text>
        <r>
          <rPr>
            <sz val="9"/>
            <rFont val="ＭＳ Ｐゴシック"/>
            <family val="3"/>
          </rPr>
          <t>初期状態では、自動表示の設定がされています。</t>
        </r>
      </text>
    </comment>
    <comment ref="F37" authorId="0">
      <text>
        <r>
          <rPr>
            <sz val="9"/>
            <rFont val="ＭＳ Ｐゴシック"/>
            <family val="3"/>
          </rPr>
          <t>初期状態では、自動表示の設定がされています。</t>
        </r>
      </text>
    </comment>
    <comment ref="Y98" authorId="0">
      <text>
        <r>
          <rPr>
            <sz val="9"/>
            <rFont val="ＭＳ Ｐゴシック"/>
            <family val="3"/>
          </rPr>
          <t>初期状態では、自動表示の設定がされています。</t>
        </r>
      </text>
    </comment>
    <comment ref="L62" authorId="0">
      <text>
        <r>
          <rPr>
            <sz val="9"/>
            <rFont val="ＭＳ Ｐゴシック"/>
            <family val="3"/>
          </rPr>
          <t>初期状態では、自動表示の設定がされています。</t>
        </r>
      </text>
    </comment>
  </commentList>
</comments>
</file>

<file path=xl/comments2.xml><?xml version="1.0" encoding="utf-8"?>
<comments xmlns="http://schemas.openxmlformats.org/spreadsheetml/2006/main">
  <authors>
    <author>NORIS</author>
  </authors>
  <commentList>
    <comment ref="V37" authorId="0">
      <text>
        <r>
          <rPr>
            <sz val="9"/>
            <rFont val="ＭＳ Ｐゴシック"/>
            <family val="3"/>
          </rPr>
          <t>初期状態では、自動表示の設定がされています。</t>
        </r>
      </text>
    </comment>
    <comment ref="Z40" authorId="0">
      <text>
        <r>
          <rPr>
            <sz val="9"/>
            <rFont val="ＭＳ Ｐゴシック"/>
            <family val="3"/>
          </rPr>
          <t>初期状態では、自動表示の設定がされています。</t>
        </r>
      </text>
    </comment>
    <comment ref="AB62" authorId="0">
      <text>
        <r>
          <rPr>
            <sz val="9"/>
            <rFont val="ＭＳ Ｐゴシック"/>
            <family val="3"/>
          </rPr>
          <t>初期状態では、自動表示の設定がされています。</t>
        </r>
      </text>
    </comment>
    <comment ref="AO98" authorId="0">
      <text>
        <r>
          <rPr>
            <sz val="9"/>
            <rFont val="ＭＳ Ｐゴシック"/>
            <family val="3"/>
          </rPr>
          <t>初期状態では、自動表示の設定がされています。</t>
        </r>
      </text>
    </comment>
  </commentList>
</comments>
</file>

<file path=xl/sharedStrings.xml><?xml version="1.0" encoding="utf-8"?>
<sst xmlns="http://schemas.openxmlformats.org/spreadsheetml/2006/main" count="708" uniqueCount="246">
  <si>
    <t>伺書</t>
  </si>
  <si>
    <t>年</t>
  </si>
  <si>
    <t>給与</t>
  </si>
  <si>
    <t>月</t>
  </si>
  <si>
    <t>日</t>
  </si>
  <si>
    <t>円</t>
  </si>
  <si>
    <t>実働時間</t>
  </si>
  <si>
    <t>　　　時　　間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</si>
  <si>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</si>
  <si>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</si>
  <si>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</si>
  <si>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</si>
  <si>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</si>
  <si>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</si>
  <si>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</si>
  <si>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</si>
  <si>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</si>
  <si>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</si>
  <si>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開始</t>
  </si>
  <si>
    <t>終了</t>
  </si>
  <si>
    <t>実働</t>
  </si>
  <si>
    <t>自</t>
  </si>
  <si>
    <t>至</t>
  </si>
  <si>
    <t>会計単位</t>
  </si>
  <si>
    <t>科目</t>
  </si>
  <si>
    <t>採用期間中、勤務を命じない期間（休暇期間等）</t>
  </si>
  <si>
    <t>≪予算担当課・人事課 処理欄≫</t>
  </si>
  <si>
    <t>支出
費目</t>
  </si>
  <si>
    <t>計</t>
  </si>
  <si>
    <t>有/無</t>
  </si>
  <si>
    <t>基本</t>
  </si>
  <si>
    <t>賃金</t>
  </si>
  <si>
    <t>：</t>
  </si>
  <si>
    <t>～</t>
  </si>
  <si>
    <t>：</t>
  </si>
  <si>
    <t>～</t>
  </si>
  <si>
    <t>担当業務内容</t>
  </si>
  <si>
    <t>年休</t>
  </si>
  <si>
    <t>通勤</t>
  </si>
  <si>
    <t>人事</t>
  </si>
  <si>
    <t>食事</t>
  </si>
  <si>
    <t>雇用保険</t>
  </si>
  <si>
    <t>共済</t>
  </si>
  <si>
    <t>休憩(分)</t>
  </si>
  <si>
    <t>日付</t>
  </si>
  <si>
    <t>業務</t>
  </si>
  <si>
    <t>総務事務</t>
  </si>
  <si>
    <t>教務事務</t>
  </si>
  <si>
    <t>経理事務</t>
  </si>
  <si>
    <t>図書館事務</t>
  </si>
  <si>
    <t>研究支援業務</t>
  </si>
  <si>
    <t>窓口対応業務</t>
  </si>
  <si>
    <t>学生対応業務</t>
  </si>
  <si>
    <t>データ入力業務</t>
  </si>
  <si>
    <t>入試関連業務</t>
  </si>
  <si>
    <t>伝票・帳票類作成、整理業務</t>
  </si>
  <si>
    <t>編集・校正等業務</t>
  </si>
  <si>
    <t>出張・研修業務</t>
  </si>
  <si>
    <t>研究補助業務</t>
  </si>
  <si>
    <t>授業補助業務</t>
  </si>
  <si>
    <t>一般事務業務</t>
  </si>
  <si>
    <t>その他</t>
  </si>
  <si>
    <t>児童学科</t>
  </si>
  <si>
    <t>食物学科</t>
  </si>
  <si>
    <t>住居学科</t>
  </si>
  <si>
    <t>被服学科</t>
  </si>
  <si>
    <t>家政経済学科</t>
  </si>
  <si>
    <t>日本文学科</t>
  </si>
  <si>
    <t>英文学科</t>
  </si>
  <si>
    <t>史学科</t>
  </si>
  <si>
    <t>現代社会学科</t>
  </si>
  <si>
    <t>社会福祉学科</t>
  </si>
  <si>
    <t>教育学科</t>
  </si>
  <si>
    <t>心理学科</t>
  </si>
  <si>
    <t>文化学科</t>
  </si>
  <si>
    <t>物質生物科学科</t>
  </si>
  <si>
    <t>電子顕微鏡室</t>
  </si>
  <si>
    <t>住居学専攻</t>
  </si>
  <si>
    <t>被服学専攻</t>
  </si>
  <si>
    <t>生活経済専攻</t>
  </si>
  <si>
    <t>史学専攻</t>
  </si>
  <si>
    <t>人間生活学研究科</t>
  </si>
  <si>
    <t>教育学専攻</t>
  </si>
  <si>
    <t>心理学専攻</t>
  </si>
  <si>
    <t>理学研究科</t>
  </si>
  <si>
    <t>通信教育課程</t>
  </si>
  <si>
    <t>通信・家政学専攻</t>
  </si>
  <si>
    <t>人事課</t>
  </si>
  <si>
    <t>広報渉外課</t>
  </si>
  <si>
    <t>西生田総務課</t>
  </si>
  <si>
    <t>システム企画課</t>
  </si>
  <si>
    <t>研究支援課</t>
  </si>
  <si>
    <t>教務・資格課</t>
  </si>
  <si>
    <t>西生田学務課</t>
  </si>
  <si>
    <t>入学課</t>
  </si>
  <si>
    <t>国際交流課</t>
  </si>
  <si>
    <t>通信教育課</t>
  </si>
  <si>
    <t>情報受入課</t>
  </si>
  <si>
    <t>情報サービス課</t>
  </si>
  <si>
    <t>西生田図書館課</t>
  </si>
  <si>
    <t>学園活動評価・改革推進室</t>
  </si>
  <si>
    <t>中高事務室</t>
  </si>
  <si>
    <t>幼小事務室（幼稚園）</t>
  </si>
  <si>
    <t>幼小事務室（小学校）</t>
  </si>
  <si>
    <t>総合研究所</t>
  </si>
  <si>
    <t>現代女性キャリア研究所</t>
  </si>
  <si>
    <t>保健管理センター</t>
  </si>
  <si>
    <t>附属中学校</t>
  </si>
  <si>
    <t>附属豊明小学校</t>
  </si>
  <si>
    <t>生活環境学専攻</t>
  </si>
  <si>
    <t>現代社会論専攻</t>
  </si>
  <si>
    <t>学務部</t>
  </si>
  <si>
    <t>カウンセリングセンター</t>
  </si>
  <si>
    <t>西生田ｶｳﾝｾﾘﾝｸﾞｾﾝﾀｰ</t>
  </si>
  <si>
    <t>西生田保健管理センター</t>
  </si>
  <si>
    <t>附属高等学校</t>
  </si>
  <si>
    <t>附属豊明幼稚園</t>
  </si>
  <si>
    <t>家政学部共通</t>
  </si>
  <si>
    <t>教職員
　番号</t>
  </si>
  <si>
    <t>目白　花子</t>
  </si>
  <si>
    <t>決　裁・合　議</t>
  </si>
  <si>
    <t>起案者
内線</t>
  </si>
  <si>
    <t>責任者</t>
  </si>
  <si>
    <t>件　名</t>
  </si>
  <si>
    <t>氏名</t>
  </si>
  <si>
    <t>採　用（勤務）条　件</t>
  </si>
  <si>
    <t>～</t>
  </si>
  <si>
    <t>：</t>
  </si>
  <si>
    <t>□</t>
  </si>
  <si>
    <t>□</t>
  </si>
  <si>
    <t>任用</t>
  </si>
  <si>
    <t>任用（第一）</t>
  </si>
  <si>
    <t>休憩</t>
  </si>
  <si>
    <t>起　案</t>
  </si>
  <si>
    <t>□</t>
  </si>
  <si>
    <t>有/無</t>
  </si>
  <si>
    <t>※ 科学研究費は研究支援課、上記に記載がない場合は人事課に、原本は返却されます。</t>
  </si>
  <si>
    <t>採用/勤務条件変更/採用期間の延長/費目変更/単価変更/その他</t>
  </si>
  <si>
    <t>人事課
処理欄</t>
  </si>
  <si>
    <t>目白</t>
  </si>
  <si>
    <t>西生田</t>
  </si>
  <si>
    <t>起案者
氏名</t>
  </si>
  <si>
    <t>（印）</t>
  </si>
  <si>
    <t>学籍
番号</t>
  </si>
  <si>
    <t>最終学歴</t>
  </si>
  <si>
    <t>短期大学卒/大学学部卒/大学院修了</t>
  </si>
  <si>
    <t>勤務
日時等</t>
  </si>
  <si>
    <t>採用期間中
他支出費目勤務の有無</t>
  </si>
  <si>
    <t>※新規者入力不要</t>
  </si>
  <si>
    <t>本学在学の有無</t>
  </si>
  <si>
    <t>&lt; 勤務地 &gt;</t>
  </si>
  <si>
    <t>所属名</t>
  </si>
  <si>
    <r>
      <t xml:space="preserve">勤務所属
</t>
    </r>
    <r>
      <rPr>
        <sz val="8"/>
        <color indexed="10"/>
        <rFont val="ＭＳ Ｐゴシック"/>
        <family val="3"/>
      </rPr>
      <t>(※起案所属を自動表示)</t>
    </r>
  </si>
  <si>
    <t>※有の
  場合</t>
  </si>
  <si>
    <t>※無の
　場合</t>
  </si>
  <si>
    <t>新規採用について</t>
  </si>
  <si>
    <t>科研費</t>
  </si>
  <si>
    <t>起案者
内線</t>
  </si>
  <si>
    <t>※その他は、具体的な費目を記載</t>
  </si>
  <si>
    <t>西生田　太郎</t>
  </si>
  <si>
    <t>返却先</t>
  </si>
  <si>
    <t>責任者</t>
  </si>
  <si>
    <t>（印）</t>
  </si>
  <si>
    <t>概要
（選択）</t>
  </si>
  <si>
    <t>●設定用(1)･･･業務内容</t>
  </si>
  <si>
    <t>児童学科（体育）</t>
  </si>
  <si>
    <t>食物学科（体育）</t>
  </si>
  <si>
    <t>被服学科（体育）</t>
  </si>
  <si>
    <t>日本文学科　日本語教員養成講座研究室</t>
  </si>
  <si>
    <t>日本文学科　留学生科目中央研究室</t>
  </si>
  <si>
    <r>
      <t>英文学科　第二L</t>
    </r>
    <r>
      <rPr>
        <sz val="11"/>
        <rFont val="ＭＳ Ｐゴシック"/>
        <family val="3"/>
      </rPr>
      <t>..L..研究室　英語</t>
    </r>
  </si>
  <si>
    <t>史学科　第二L..L..研究室　独仏中</t>
  </si>
  <si>
    <t>史学科　基礎・教養合同研究室</t>
  </si>
  <si>
    <t>数物科学科（数学）</t>
  </si>
  <si>
    <t>数物科学科（物理）</t>
  </si>
  <si>
    <t>数物科学科（基礎科目）</t>
  </si>
  <si>
    <t>学生課（目白）</t>
  </si>
  <si>
    <t>学生課（西生田）</t>
  </si>
  <si>
    <t>キャリア支援課（目白）</t>
  </si>
  <si>
    <t>キャリア支援課（西生田）</t>
  </si>
  <si>
    <r>
      <t>文化学科（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 xml:space="preserve">..L.. </t>
    </r>
    <r>
      <rPr>
        <sz val="11"/>
        <rFont val="ＭＳ Ｐゴシック"/>
        <family val="3"/>
      </rPr>
      <t>）</t>
    </r>
  </si>
  <si>
    <t>人間社会研究科</t>
  </si>
  <si>
    <t>社会福祉学専攻</t>
  </si>
  <si>
    <t>＜学科＞</t>
  </si>
  <si>
    <t>＜勤務地＞</t>
  </si>
  <si>
    <t>●設定用(2)･･･所属・勤務地</t>
  </si>
  <si>
    <t>●設定用(3)･･･勤怠</t>
  </si>
  <si>
    <r>
      <t xml:space="preserve">内線
</t>
    </r>
    <r>
      <rPr>
        <sz val="7"/>
        <color indexed="10"/>
        <rFont val="ＭＳ Ｐゴシック"/>
        <family val="3"/>
      </rPr>
      <t>※起案者内線自動表示</t>
    </r>
  </si>
  <si>
    <t>研究補助業務/授業補助業務/一般事務業務/資料作成・整理業務/データ入力業務/入試関連業務/伝票・帳票類作成、整理業務/編集・校正等業務/出張・研修業務/総務事務/教務事務/経理事務/図書館事務/研究支援業務/窓口対応業務/学生対応業務/その他</t>
  </si>
  <si>
    <r>
      <t xml:space="preserve">週あたりの勤務日数 </t>
    </r>
    <r>
      <rPr>
        <sz val="8"/>
        <color indexed="10"/>
        <rFont val="ＭＳ Ｐゴシック"/>
        <family val="3"/>
      </rPr>
      <t>※自動表示</t>
    </r>
  </si>
  <si>
    <t>資料作成・整理業務</t>
  </si>
  <si>
    <t>個研費/学科研教費/院研教費/科研費/人事課人件費/その他</t>
  </si>
  <si>
    <t>個研費/学科研教費/院研教費/科研費/人事課人件費         /その他</t>
  </si>
  <si>
    <t>時給/    月額</t>
  </si>
  <si>
    <t>付与基準年月日</t>
  </si>
  <si>
    <r>
      <t xml:space="preserve">採用期間
</t>
    </r>
    <r>
      <rPr>
        <sz val="8"/>
        <rFont val="ＭＳ Ｐゴシック"/>
        <family val="3"/>
      </rPr>
      <t>(西暦)</t>
    </r>
  </si>
  <si>
    <t>学部/修士/博士/科目等履修生/研究生</t>
  </si>
  <si>
    <t>付与
日数</t>
  </si>
  <si>
    <t>教職教育開発センター</t>
  </si>
  <si>
    <t>雇入年月日</t>
  </si>
  <si>
    <t>契約種別</t>
  </si>
  <si>
    <t>更新回数</t>
  </si>
  <si>
    <t>上記期間を超える
雇用の可能性</t>
  </si>
  <si>
    <t>※無の場合
　その理由</t>
  </si>
  <si>
    <t>可能性有</t>
  </si>
  <si>
    <t>採用理由</t>
  </si>
  <si>
    <t>勤務内容詳細</t>
  </si>
  <si>
    <t>新規採用</t>
  </si>
  <si>
    <t>１．交代</t>
  </si>
  <si>
    <t>（前任者：</t>
  </si>
  <si>
    <t>）</t>
  </si>
  <si>
    <t>３．その他</t>
  </si>
  <si>
    <t>（理由：</t>
  </si>
  <si>
    <t>（承認機関：</t>
  </si>
  <si>
    <t>継続採用</t>
  </si>
  <si>
    <t>●人事課予算以外の場合は、必ず下記項目を予算担当課にて記入すること</t>
  </si>
  <si>
    <t>２．新規事業のため</t>
  </si>
  <si>
    <t>人事課人件費</t>
  </si>
  <si>
    <t>有</t>
  </si>
  <si>
    <t>修士</t>
  </si>
  <si>
    <t>21XXXX</t>
  </si>
  <si>
    <t>（木）　9-12　XX課</t>
  </si>
  <si>
    <t>無</t>
  </si>
  <si>
    <t>今期でプロジェクト終了のため</t>
  </si>
  <si>
    <t>文京　松子</t>
  </si>
  <si>
    <t>目白氏は、本研究に必要な知識を持っているため採用。
独立行政法人○××の研究補助業務</t>
  </si>
  <si>
    <t>①色つきの項目は必ず記載してください。
②色つき・赤字の項目はプルダウンが可能です。
③「/」で表示されている項目はやむを得ず、手書きされる方のための記載です。PC使用可能な方は、プルダウンをお使いください。
　   例）「本学在学の有無」欄
④経費節減のため、白黒で印刷ください。</t>
  </si>
  <si>
    <t>食物研究科　XX研究室</t>
  </si>
  <si>
    <t>広報課</t>
  </si>
  <si>
    <t>研究・学修支援課</t>
  </si>
  <si>
    <t>人事課</t>
  </si>
  <si>
    <t>学務部</t>
  </si>
  <si>
    <t>図書館課</t>
  </si>
  <si>
    <t>学園活動評価・改革計画室</t>
  </si>
  <si>
    <t>総務課</t>
  </si>
  <si>
    <t>学長室</t>
  </si>
  <si>
    <t>財務管理室</t>
  </si>
  <si>
    <t>経理課</t>
  </si>
  <si>
    <t>施設課</t>
  </si>
  <si>
    <t>キャンパス計画室</t>
  </si>
  <si>
    <t>検収室（目白）</t>
  </si>
  <si>
    <t>検収室（西生田）</t>
  </si>
  <si>
    <t>生涯学習課（目白）</t>
  </si>
  <si>
    <t>生涯学習課（西生田）</t>
  </si>
  <si>
    <t>※ 科学研究費は研究・学修支援課、上記に記載がない場合は人事課に、原本は返却されます。</t>
  </si>
  <si>
    <t>人事稟議書 （契約職員）　記入例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</si>
</sst>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&quot;年&quot;mm&quot;月&quot;"/>
    <numFmt numFmtId="178" formatCode="m"/>
    <numFmt numFmtId="179" formatCode="mm"/>
    <numFmt numFmtId="180" formatCode="yy"/>
    <numFmt numFmtId="181" formatCode="yy&quot;年&quot;mm&quot;月&quot;dd&quot;日&quot;"/>
    <numFmt numFmtId="182" formatCode="hh"/>
    <numFmt numFmtId="183" formatCode="h"/>
    <numFmt numFmtId="184" formatCode="00"/>
    <numFmt numFmtId="185" formatCode="hh:mm"/>
    <numFmt numFmtId="186" formatCode="h:mm;@"/>
    <numFmt numFmtId="187" formatCode="h&quot;時&quot;&quot;間&quot;"/>
    <numFmt numFmtId="188" formatCode="h&quot;時間&quot;"/>
    <numFmt numFmtId="189" formatCode="0&quot;時間&quot;"/>
    <numFmt numFmtId="190" formatCode="00&quot;時間&quot;"/>
    <numFmt numFmtId="191" formatCode="0.0&quot;時間&quot;"/>
    <numFmt numFmtId="192" formatCode="0&quot;分&quot;"/>
    <numFmt numFmtId="193" formatCode="h&quot;時間&quot;m&quot;分&quot;"/>
    <numFmt numFmtId="194" formatCode="[h]&quot;時間&quot;m&quot;分&quot;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sz val="7.5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7"/>
      <name val="ＭＳ 明朝"/>
      <family val="1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6"/>
      <color indexed="8"/>
      <name val="Century"/>
      <family val="1"/>
    </font>
    <font>
      <sz val="6"/>
      <color indexed="8"/>
      <name val="Times New Roman"/>
      <family val="1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>
        <color indexed="63"/>
      </right>
      <top style="hair"/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55"/>
      </right>
      <top style="hair"/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>
        <color indexed="55"/>
      </left>
      <right>
        <color indexed="63"/>
      </right>
      <top style="hair"/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8" fillId="0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20" fontId="0" fillId="0" borderId="0" xfId="0" applyNumberFormat="1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5" fillId="0" borderId="27" xfId="0" applyFont="1" applyBorder="1" applyAlignment="1">
      <alignment vertical="center"/>
    </xf>
    <xf numFmtId="0" fontId="19" fillId="0" borderId="27" xfId="0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vertical="center" wrapText="1"/>
      <protection/>
    </xf>
    <xf numFmtId="0" fontId="19" fillId="0" borderId="27" xfId="0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8" xfId="0" applyFont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top" wrapText="1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92" fontId="17" fillId="0" borderId="36" xfId="0" applyNumberFormat="1" applyFont="1" applyFill="1" applyBorder="1" applyAlignment="1" applyProtection="1">
      <alignment horizontal="center" vertical="center"/>
      <protection locked="0"/>
    </xf>
    <xf numFmtId="192" fontId="17" fillId="0" borderId="37" xfId="0" applyNumberFormat="1" applyFont="1" applyFill="1" applyBorder="1" applyAlignment="1" applyProtection="1">
      <alignment horizontal="center" vertical="center"/>
      <protection locked="0"/>
    </xf>
    <xf numFmtId="192" fontId="17" fillId="0" borderId="38" xfId="0" applyNumberFormat="1" applyFont="1" applyFill="1" applyBorder="1" applyAlignment="1" applyProtection="1">
      <alignment horizontal="center" vertical="center"/>
      <protection locked="0"/>
    </xf>
    <xf numFmtId="192" fontId="17" fillId="0" borderId="15" xfId="0" applyNumberFormat="1" applyFont="1" applyFill="1" applyBorder="1" applyAlignment="1" applyProtection="1">
      <alignment horizontal="center" vertical="center"/>
      <protection locked="0"/>
    </xf>
    <xf numFmtId="192" fontId="17" fillId="0" borderId="14" xfId="0" applyNumberFormat="1" applyFont="1" applyFill="1" applyBorder="1" applyAlignment="1" applyProtection="1">
      <alignment horizontal="center" vertical="center"/>
      <protection locked="0"/>
    </xf>
    <xf numFmtId="192" fontId="17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31" xfId="0" applyFont="1" applyFill="1" applyBorder="1" applyAlignment="1" applyProtection="1">
      <alignment horizontal="left" vertical="top" wrapText="1"/>
      <protection locked="0"/>
    </xf>
    <xf numFmtId="0" fontId="15" fillId="0" borderId="33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top" wrapText="1"/>
      <protection locked="0"/>
    </xf>
    <xf numFmtId="0" fontId="15" fillId="0" borderId="32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84" fontId="15" fillId="0" borderId="41" xfId="0" applyNumberFormat="1" applyFont="1" applyFill="1" applyBorder="1" applyAlignment="1" applyProtection="1">
      <alignment horizontal="center" vertical="center"/>
      <protection locked="0"/>
    </xf>
    <xf numFmtId="184" fontId="15" fillId="0" borderId="43" xfId="0" applyNumberFormat="1" applyFont="1" applyFill="1" applyBorder="1" applyAlignment="1" applyProtection="1">
      <alignment horizontal="center" vertical="center"/>
      <protection locked="0"/>
    </xf>
    <xf numFmtId="184" fontId="15" fillId="0" borderId="44" xfId="0" applyNumberFormat="1" applyFont="1" applyFill="1" applyBorder="1" applyAlignment="1" applyProtection="1">
      <alignment horizontal="center" vertical="center"/>
      <protection locked="0"/>
    </xf>
    <xf numFmtId="184" fontId="15" fillId="0" borderId="46" xfId="0" applyNumberFormat="1" applyFont="1" applyFill="1" applyBorder="1" applyAlignment="1" applyProtection="1">
      <alignment horizontal="center" vertical="center"/>
      <protection locked="0"/>
    </xf>
    <xf numFmtId="193" fontId="19" fillId="0" borderId="37" xfId="0" applyNumberFormat="1" applyFont="1" applyBorder="1" applyAlignment="1">
      <alignment horizontal="center" vertical="center"/>
    </xf>
    <xf numFmtId="193" fontId="19" fillId="0" borderId="3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6" fillId="0" borderId="27" xfId="0" applyFont="1" applyFill="1" applyBorder="1" applyAlignment="1" applyProtection="1">
      <alignment vertical="top" wrapText="1"/>
      <protection locked="0"/>
    </xf>
    <xf numFmtId="0" fontId="16" fillId="0" borderId="57" xfId="0" applyFont="1" applyFill="1" applyBorder="1" applyAlignment="1" applyProtection="1">
      <alignment vertical="top" wrapText="1"/>
      <protection locked="0"/>
    </xf>
    <xf numFmtId="194" fontId="19" fillId="0" borderId="15" xfId="0" applyNumberFormat="1" applyFont="1" applyBorder="1" applyAlignment="1">
      <alignment horizontal="center" vertical="center" shrinkToFit="1"/>
    </xf>
    <xf numFmtId="194" fontId="19" fillId="0" borderId="14" xfId="0" applyNumberFormat="1" applyFont="1" applyBorder="1" applyAlignment="1">
      <alignment horizontal="center" vertical="center" shrinkToFit="1"/>
    </xf>
    <xf numFmtId="194" fontId="19" fillId="0" borderId="34" xfId="0" applyNumberFormat="1" applyFont="1" applyBorder="1" applyAlignment="1">
      <alignment horizontal="center" vertical="center" shrinkToFit="1"/>
    </xf>
    <xf numFmtId="194" fontId="19" fillId="0" borderId="20" xfId="0" applyNumberFormat="1" applyFont="1" applyBorder="1" applyAlignment="1">
      <alignment horizontal="center" vertical="center" shrinkToFit="1"/>
    </xf>
    <xf numFmtId="194" fontId="19" fillId="0" borderId="17" xfId="0" applyNumberFormat="1" applyFont="1" applyBorder="1" applyAlignment="1">
      <alignment horizontal="center" vertical="center" shrinkToFit="1"/>
    </xf>
    <xf numFmtId="194" fontId="19" fillId="0" borderId="40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 applyProtection="1">
      <alignment vertical="center" shrinkToFi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70" xfId="0" applyFont="1" applyFill="1" applyBorder="1" applyAlignment="1" applyProtection="1">
      <alignment horizontal="left" vertical="top" wrapText="1"/>
      <protection locked="0"/>
    </xf>
    <xf numFmtId="0" fontId="17" fillId="0" borderId="12" xfId="0" applyFont="1" applyFill="1" applyBorder="1" applyAlignment="1" applyProtection="1">
      <alignment horizontal="left" vertical="top" wrapText="1"/>
      <protection locked="0"/>
    </xf>
    <xf numFmtId="0" fontId="17" fillId="0" borderId="50" xfId="0" applyFont="1" applyFill="1" applyBorder="1" applyAlignment="1" applyProtection="1">
      <alignment horizontal="left" vertical="top" wrapText="1"/>
      <protection locked="0"/>
    </xf>
    <xf numFmtId="0" fontId="17" fillId="0" borderId="33" xfId="0" applyFont="1" applyFill="1" applyBorder="1" applyAlignment="1" applyProtection="1">
      <alignment horizontal="left" vertical="top" wrapText="1"/>
      <protection locked="0"/>
    </xf>
    <xf numFmtId="0" fontId="17" fillId="0" borderId="13" xfId="0" applyFont="1" applyFill="1" applyBorder="1" applyAlignment="1" applyProtection="1">
      <alignment horizontal="left" vertical="top" wrapText="1"/>
      <protection locked="0"/>
    </xf>
    <xf numFmtId="0" fontId="17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35" borderId="15" xfId="0" applyFont="1" applyFill="1" applyBorder="1" applyAlignment="1" applyProtection="1">
      <alignment horizontal="center" vertical="center" wrapText="1"/>
      <protection locked="0"/>
    </xf>
    <xf numFmtId="0" fontId="17" fillId="35" borderId="14" xfId="0" applyFont="1" applyFill="1" applyBorder="1" applyAlignment="1" applyProtection="1">
      <alignment horizontal="center" vertical="center" wrapText="1"/>
      <protection locked="0"/>
    </xf>
    <xf numFmtId="0" fontId="17" fillId="35" borderId="73" xfId="0" applyFont="1" applyFill="1" applyBorder="1" applyAlignment="1" applyProtection="1">
      <alignment horizontal="center" vertical="center" wrapText="1"/>
      <protection locked="0"/>
    </xf>
    <xf numFmtId="0" fontId="17" fillId="35" borderId="20" xfId="0" applyFont="1" applyFill="1" applyBorder="1" applyAlignment="1" applyProtection="1">
      <alignment horizontal="center" vertical="center" wrapText="1"/>
      <protection locked="0"/>
    </xf>
    <xf numFmtId="0" fontId="17" fillId="35" borderId="17" xfId="0" applyFont="1" applyFill="1" applyBorder="1" applyAlignment="1" applyProtection="1">
      <alignment horizontal="center" vertical="center" wrapText="1"/>
      <protection locked="0"/>
    </xf>
    <xf numFmtId="0" fontId="17" fillId="35" borderId="74" xfId="0" applyFont="1" applyFill="1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5" fillId="0" borderId="7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vertical="center" wrapText="1"/>
      <protection locked="0"/>
    </xf>
    <xf numFmtId="0" fontId="20" fillId="0" borderId="34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35" xfId="0" applyFont="1" applyBorder="1" applyAlignment="1" applyProtection="1">
      <alignment vertical="center" wrapText="1"/>
      <protection locked="0"/>
    </xf>
    <xf numFmtId="0" fontId="3" fillId="0" borderId="8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0" fillId="0" borderId="8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83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0" fillId="0" borderId="89" xfId="0" applyFont="1" applyBorder="1" applyAlignment="1">
      <alignment horizontal="center" vertical="center"/>
    </xf>
    <xf numFmtId="184" fontId="15" fillId="0" borderId="37" xfId="0" applyNumberFormat="1" applyFont="1" applyFill="1" applyBorder="1" applyAlignment="1" applyProtection="1">
      <alignment horizontal="left" vertical="center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center" vertical="center" textRotation="255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18" fillId="0" borderId="95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9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97" xfId="0" applyFont="1" applyFill="1" applyBorder="1" applyAlignment="1" applyProtection="1">
      <alignment horizontal="center" vertical="center" wrapText="1"/>
      <protection locked="0"/>
    </xf>
    <xf numFmtId="0" fontId="18" fillId="0" borderId="51" xfId="0" applyFont="1" applyFill="1" applyBorder="1" applyAlignment="1" applyProtection="1">
      <alignment horizontal="center" vertical="center" wrapText="1"/>
      <protection locked="0"/>
    </xf>
    <xf numFmtId="0" fontId="18" fillId="0" borderId="98" xfId="0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left" vertical="center" wrapText="1"/>
      <protection locked="0"/>
    </xf>
    <xf numFmtId="0" fontId="15" fillId="0" borderId="64" xfId="0" applyFont="1" applyFill="1" applyBorder="1" applyAlignment="1" applyProtection="1">
      <alignment horizontal="left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 locked="0"/>
    </xf>
    <xf numFmtId="0" fontId="15" fillId="0" borderId="99" xfId="0" applyFont="1" applyFill="1" applyBorder="1" applyAlignment="1" applyProtection="1">
      <alignment horizontal="left" vertical="center"/>
      <protection locked="0"/>
    </xf>
    <xf numFmtId="0" fontId="15" fillId="0" borderId="3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67" xfId="0" applyFont="1" applyFill="1" applyBorder="1" applyAlignment="1" applyProtection="1">
      <alignment horizontal="center" vertical="center" shrinkToFit="1"/>
      <protection locked="0"/>
    </xf>
    <xf numFmtId="0" fontId="0" fillId="0" borderId="6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5" fillId="0" borderId="7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00" xfId="0" applyFont="1" applyBorder="1" applyAlignment="1" applyProtection="1">
      <alignment horizontal="left" vertical="center"/>
      <protection locked="0"/>
    </xf>
    <xf numFmtId="0" fontId="15" fillId="0" borderId="51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 wrapText="1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left"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3" fillId="37" borderId="9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102" xfId="0" applyFont="1" applyFill="1" applyBorder="1" applyAlignment="1">
      <alignment horizontal="center" vertical="center"/>
    </xf>
    <xf numFmtId="0" fontId="3" fillId="37" borderId="67" xfId="0" applyFont="1" applyFill="1" applyBorder="1" applyAlignment="1">
      <alignment horizontal="center" vertical="center"/>
    </xf>
    <xf numFmtId="0" fontId="3" fillId="37" borderId="63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6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103" xfId="0" applyFont="1" applyBorder="1" applyAlignment="1" applyProtection="1">
      <alignment horizontal="left" vertical="top" wrapText="1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84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02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center" vertical="center"/>
      <protection/>
    </xf>
    <xf numFmtId="20" fontId="0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181" fontId="0" fillId="0" borderId="0" xfId="0" applyNumberFormat="1" applyFont="1" applyAlignment="1" applyProtection="1">
      <alignment horizontal="center" vertical="center"/>
      <protection/>
    </xf>
    <xf numFmtId="0" fontId="5" fillId="0" borderId="81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2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65" xfId="0" applyFont="1" applyFill="1" applyBorder="1" applyAlignment="1" applyProtection="1">
      <alignment horizontal="center" vertical="center" shrinkToFit="1"/>
      <protection/>
    </xf>
    <xf numFmtId="0" fontId="0" fillId="0" borderId="66" xfId="0" applyFont="1" applyFill="1" applyBorder="1" applyAlignment="1" applyProtection="1">
      <alignment horizontal="center" vertical="center" shrinkToFit="1"/>
      <protection/>
    </xf>
    <xf numFmtId="0" fontId="0" fillId="0" borderId="67" xfId="0" applyFont="1" applyFill="1" applyBorder="1" applyAlignment="1" applyProtection="1">
      <alignment horizontal="center" vertical="center" shrinkToFit="1"/>
      <protection/>
    </xf>
    <xf numFmtId="0" fontId="0" fillId="0" borderId="63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99" xfId="0" applyFont="1" applyBorder="1" applyAlignment="1" applyProtection="1">
      <alignment horizontal="left" vertical="center" wrapText="1"/>
      <protection/>
    </xf>
    <xf numFmtId="0" fontId="3" fillId="0" borderId="67" xfId="0" applyFont="1" applyBorder="1" applyAlignment="1" applyProtection="1">
      <alignment horizontal="left" vertical="center" wrapText="1"/>
      <protection/>
    </xf>
    <xf numFmtId="0" fontId="3" fillId="0" borderId="10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37" borderId="92" xfId="0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3" fillId="37" borderId="34" xfId="0" applyFont="1" applyFill="1" applyBorder="1" applyAlignment="1" applyProtection="1">
      <alignment horizontal="center" vertical="center"/>
      <protection/>
    </xf>
    <xf numFmtId="0" fontId="3" fillId="37" borderId="102" xfId="0" applyFont="1" applyFill="1" applyBorder="1" applyAlignment="1" applyProtection="1">
      <alignment horizontal="center" vertical="center"/>
      <protection/>
    </xf>
    <xf numFmtId="0" fontId="3" fillId="37" borderId="67" xfId="0" applyFont="1" applyFill="1" applyBorder="1" applyAlignment="1" applyProtection="1">
      <alignment horizontal="center" vertical="center"/>
      <protection/>
    </xf>
    <xf numFmtId="0" fontId="3" fillId="37" borderId="6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37" borderId="15" xfId="0" applyFont="1" applyFill="1" applyBorder="1" applyAlignment="1" applyProtection="1">
      <alignment horizontal="center" vertical="center"/>
      <protection/>
    </xf>
    <xf numFmtId="0" fontId="3" fillId="37" borderId="66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33" borderId="92" xfId="0" applyFont="1" applyFill="1" applyBorder="1" applyAlignment="1" applyProtection="1">
      <alignment horizontal="center" vertical="center" textRotation="255"/>
      <protection/>
    </xf>
    <xf numFmtId="0" fontId="3" fillId="33" borderId="11" xfId="0" applyFont="1" applyFill="1" applyBorder="1" applyAlignment="1" applyProtection="1">
      <alignment horizontal="center" vertical="center" textRotation="255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4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66" xfId="0" applyFont="1" applyBorder="1" applyAlignment="1" applyProtection="1">
      <alignment horizontal="left" vertical="center"/>
      <protection/>
    </xf>
    <xf numFmtId="0" fontId="3" fillId="0" borderId="67" xfId="0" applyFont="1" applyBorder="1" applyAlignment="1" applyProtection="1">
      <alignment horizontal="left" vertical="center"/>
      <protection/>
    </xf>
    <xf numFmtId="0" fontId="3" fillId="0" borderId="103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shrinkToFit="1"/>
      <protection/>
    </xf>
    <xf numFmtId="0" fontId="15" fillId="0" borderId="14" xfId="0" applyFont="1" applyFill="1" applyBorder="1" applyAlignment="1" applyProtection="1">
      <alignment horizontal="center" vertical="center" shrinkToFit="1"/>
      <protection/>
    </xf>
    <xf numFmtId="0" fontId="15" fillId="0" borderId="20" xfId="0" applyFont="1" applyFill="1" applyBorder="1" applyAlignment="1" applyProtection="1">
      <alignment horizontal="center" vertical="center" shrinkToFit="1"/>
      <protection/>
    </xf>
    <xf numFmtId="0" fontId="15" fillId="0" borderId="17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194" fontId="19" fillId="0" borderId="15" xfId="0" applyNumberFormat="1" applyFont="1" applyBorder="1" applyAlignment="1" applyProtection="1">
      <alignment horizontal="center" vertical="center" shrinkToFit="1"/>
      <protection/>
    </xf>
    <xf numFmtId="194" fontId="19" fillId="0" borderId="14" xfId="0" applyNumberFormat="1" applyFont="1" applyBorder="1" applyAlignment="1" applyProtection="1">
      <alignment horizontal="center" vertical="center" shrinkToFit="1"/>
      <protection/>
    </xf>
    <xf numFmtId="194" fontId="19" fillId="0" borderId="34" xfId="0" applyNumberFormat="1" applyFont="1" applyBorder="1" applyAlignment="1" applyProtection="1">
      <alignment horizontal="center" vertical="center" shrinkToFit="1"/>
      <protection/>
    </xf>
    <xf numFmtId="194" fontId="19" fillId="0" borderId="20" xfId="0" applyNumberFormat="1" applyFont="1" applyBorder="1" applyAlignment="1" applyProtection="1">
      <alignment horizontal="center" vertical="center" shrinkToFit="1"/>
      <protection/>
    </xf>
    <xf numFmtId="194" fontId="19" fillId="0" borderId="17" xfId="0" applyNumberFormat="1" applyFont="1" applyBorder="1" applyAlignment="1" applyProtection="1">
      <alignment horizontal="center" vertical="center" shrinkToFit="1"/>
      <protection/>
    </xf>
    <xf numFmtId="194" fontId="19" fillId="0" borderId="40" xfId="0" applyNumberFormat="1" applyFont="1" applyBorder="1" applyAlignment="1" applyProtection="1">
      <alignment horizontal="center" vertical="center" shrinkToFi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7" fillId="0" borderId="70" xfId="0" applyFont="1" applyFill="1" applyBorder="1" applyAlignment="1" applyProtection="1">
      <alignment horizontal="left" vertical="top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17" fillId="0" borderId="50" xfId="0" applyFont="1" applyFill="1" applyBorder="1" applyAlignment="1" applyProtection="1">
      <alignment horizontal="left" vertical="top" wrapText="1"/>
      <protection/>
    </xf>
    <xf numFmtId="0" fontId="17" fillId="0" borderId="33" xfId="0" applyFont="1" applyFill="1" applyBorder="1" applyAlignment="1" applyProtection="1">
      <alignment horizontal="left" vertical="top" wrapText="1"/>
      <protection/>
    </xf>
    <xf numFmtId="0" fontId="17" fillId="0" borderId="13" xfId="0" applyFont="1" applyFill="1" applyBorder="1" applyAlignment="1" applyProtection="1">
      <alignment horizontal="left" vertical="top" wrapText="1"/>
      <protection/>
    </xf>
    <xf numFmtId="0" fontId="17" fillId="0" borderId="32" xfId="0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192" fontId="17" fillId="0" borderId="36" xfId="0" applyNumberFormat="1" applyFont="1" applyFill="1" applyBorder="1" applyAlignment="1" applyProtection="1">
      <alignment horizontal="center" vertical="center"/>
      <protection/>
    </xf>
    <xf numFmtId="192" fontId="17" fillId="0" borderId="37" xfId="0" applyNumberFormat="1" applyFont="1" applyFill="1" applyBorder="1" applyAlignment="1" applyProtection="1">
      <alignment horizontal="center" vertical="center"/>
      <protection/>
    </xf>
    <xf numFmtId="192" fontId="17" fillId="0" borderId="38" xfId="0" applyNumberFormat="1" applyFont="1" applyFill="1" applyBorder="1" applyAlignment="1" applyProtection="1">
      <alignment horizontal="center" vertical="center"/>
      <protection/>
    </xf>
    <xf numFmtId="192" fontId="17" fillId="0" borderId="15" xfId="0" applyNumberFormat="1" applyFont="1" applyFill="1" applyBorder="1" applyAlignment="1" applyProtection="1">
      <alignment horizontal="center" vertical="center"/>
      <protection/>
    </xf>
    <xf numFmtId="192" fontId="17" fillId="0" borderId="14" xfId="0" applyNumberFormat="1" applyFont="1" applyFill="1" applyBorder="1" applyAlignment="1" applyProtection="1">
      <alignment horizontal="center" vertical="center"/>
      <protection/>
    </xf>
    <xf numFmtId="192" fontId="17" fillId="0" borderId="34" xfId="0" applyNumberFormat="1" applyFont="1" applyFill="1" applyBorder="1" applyAlignment="1" applyProtection="1">
      <alignment horizontal="center" vertical="center"/>
      <protection/>
    </xf>
    <xf numFmtId="193" fontId="19" fillId="0" borderId="37" xfId="0" applyNumberFormat="1" applyFont="1" applyBorder="1" applyAlignment="1" applyProtection="1">
      <alignment horizontal="center" vertical="center"/>
      <protection/>
    </xf>
    <xf numFmtId="193" fontId="19" fillId="0" borderId="38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84" fontId="15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90" xfId="0" applyFont="1" applyBorder="1" applyAlignment="1" applyProtection="1">
      <alignment horizontal="center" vertical="center"/>
      <protection/>
    </xf>
    <xf numFmtId="0" fontId="0" fillId="0" borderId="91" xfId="0" applyFont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 horizontal="right" vertical="center" shrinkToFit="1"/>
      <protection/>
    </xf>
    <xf numFmtId="0" fontId="15" fillId="0" borderId="42" xfId="0" applyNumberFormat="1" applyFont="1" applyFill="1" applyBorder="1" applyAlignment="1" applyProtection="1">
      <alignment horizontal="right" vertical="center" shrinkToFit="1"/>
      <protection/>
    </xf>
    <xf numFmtId="0" fontId="15" fillId="0" borderId="43" xfId="0" applyNumberFormat="1" applyFont="1" applyFill="1" applyBorder="1" applyAlignment="1" applyProtection="1">
      <alignment horizontal="right" vertical="center" shrinkToFit="1"/>
      <protection/>
    </xf>
    <xf numFmtId="0" fontId="15" fillId="0" borderId="44" xfId="0" applyNumberFormat="1" applyFont="1" applyFill="1" applyBorder="1" applyAlignment="1" applyProtection="1">
      <alignment horizontal="right" vertical="center" shrinkToFit="1"/>
      <protection/>
    </xf>
    <xf numFmtId="0" fontId="15" fillId="0" borderId="45" xfId="0" applyNumberFormat="1" applyFont="1" applyFill="1" applyBorder="1" applyAlignment="1" applyProtection="1">
      <alignment horizontal="right" vertical="center" shrinkToFit="1"/>
      <protection/>
    </xf>
    <xf numFmtId="0" fontId="15" fillId="0" borderId="46" xfId="0" applyNumberFormat="1" applyFont="1" applyFill="1" applyBorder="1" applyAlignment="1" applyProtection="1">
      <alignment horizontal="right" vertical="center" shrinkToFit="1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184" fontId="15" fillId="0" borderId="41" xfId="0" applyNumberFormat="1" applyFont="1" applyFill="1" applyBorder="1" applyAlignment="1" applyProtection="1">
      <alignment horizontal="center" vertical="center"/>
      <protection/>
    </xf>
    <xf numFmtId="184" fontId="15" fillId="0" borderId="43" xfId="0" applyNumberFormat="1" applyFont="1" applyFill="1" applyBorder="1" applyAlignment="1" applyProtection="1">
      <alignment horizontal="center" vertical="center"/>
      <protection/>
    </xf>
    <xf numFmtId="184" fontId="15" fillId="0" borderId="44" xfId="0" applyNumberFormat="1" applyFont="1" applyFill="1" applyBorder="1" applyAlignment="1" applyProtection="1">
      <alignment horizontal="center" vertical="center"/>
      <protection/>
    </xf>
    <xf numFmtId="184" fontId="1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89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176" fontId="15" fillId="0" borderId="14" xfId="0" applyNumberFormat="1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7" fillId="35" borderId="15" xfId="0" applyFont="1" applyFill="1" applyBorder="1" applyAlignment="1" applyProtection="1">
      <alignment horizontal="center" vertical="center" wrapText="1"/>
      <protection/>
    </xf>
    <xf numFmtId="0" fontId="17" fillId="35" borderId="14" xfId="0" applyFont="1" applyFill="1" applyBorder="1" applyAlignment="1" applyProtection="1">
      <alignment horizontal="center" vertical="center" wrapText="1"/>
      <protection/>
    </xf>
    <xf numFmtId="0" fontId="17" fillId="35" borderId="73" xfId="0" applyFont="1" applyFill="1" applyBorder="1" applyAlignment="1" applyProtection="1">
      <alignment horizontal="center" vertical="center" wrapText="1"/>
      <protection/>
    </xf>
    <xf numFmtId="0" fontId="17" fillId="35" borderId="20" xfId="0" applyFont="1" applyFill="1" applyBorder="1" applyAlignment="1" applyProtection="1">
      <alignment horizontal="center" vertical="center" wrapText="1"/>
      <protection/>
    </xf>
    <xf numFmtId="0" fontId="17" fillId="35" borderId="17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5" fillId="0" borderId="8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16" fillId="0" borderId="27" xfId="0" applyFont="1" applyFill="1" applyBorder="1" applyAlignment="1" applyProtection="1">
      <alignment vertical="top" wrapText="1"/>
      <protection/>
    </xf>
    <xf numFmtId="0" fontId="16" fillId="0" borderId="57" xfId="0" applyFont="1" applyFill="1" applyBorder="1" applyAlignment="1" applyProtection="1">
      <alignment vertical="top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left" vertical="top" wrapText="1"/>
      <protection/>
    </xf>
    <xf numFmtId="0" fontId="17" fillId="0" borderId="40" xfId="0" applyFont="1" applyBorder="1" applyAlignment="1" applyProtection="1">
      <alignment horizontal="left" vertical="top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16" fillId="0" borderId="17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7" fillId="0" borderId="58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53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16" fillId="0" borderId="83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31" xfId="0" applyFont="1" applyFill="1" applyBorder="1" applyAlignment="1" applyProtection="1">
      <alignment horizontal="left" vertical="top" wrapText="1"/>
      <protection/>
    </xf>
    <xf numFmtId="0" fontId="15" fillId="0" borderId="33" xfId="0" applyFont="1" applyFill="1" applyBorder="1" applyAlignment="1" applyProtection="1">
      <alignment horizontal="left" vertical="top" wrapText="1"/>
      <protection/>
    </xf>
    <xf numFmtId="0" fontId="15" fillId="0" borderId="13" xfId="0" applyFont="1" applyFill="1" applyBorder="1" applyAlignment="1" applyProtection="1">
      <alignment horizontal="left" vertical="top" wrapText="1"/>
      <protection/>
    </xf>
    <xf numFmtId="0" fontId="15" fillId="0" borderId="32" xfId="0" applyFont="1" applyFill="1" applyBorder="1" applyAlignment="1" applyProtection="1">
      <alignment horizontal="left" vertical="top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20" fillId="0" borderId="34" xfId="0" applyFont="1" applyBorder="1" applyAlignment="1" applyProtection="1">
      <alignment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35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34" xfId="0" applyFont="1" applyFill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/>
    </xf>
    <xf numFmtId="0" fontId="17" fillId="0" borderId="18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7" fillId="0" borderId="31" xfId="0" applyFont="1" applyFill="1" applyBorder="1" applyAlignment="1" applyProtection="1">
      <alignment horizontal="left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15" fillId="0" borderId="64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15" fillId="0" borderId="99" xfId="0" applyFont="1" applyFill="1" applyBorder="1" applyAlignment="1" applyProtection="1">
      <alignment horizontal="left" vertical="center"/>
      <protection/>
    </xf>
    <xf numFmtId="0" fontId="15" fillId="0" borderId="3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31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3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9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93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15" fillId="0" borderId="70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3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00" xfId="0" applyFont="1" applyBorder="1" applyAlignment="1" applyProtection="1">
      <alignment horizontal="left" vertical="center"/>
      <protection/>
    </xf>
    <xf numFmtId="0" fontId="15" fillId="0" borderId="51" xfId="0" applyFont="1" applyBorder="1" applyAlignment="1" applyProtection="1">
      <alignment horizontal="left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8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8" fillId="0" borderId="9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96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97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8" fillId="0" borderId="9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textRotation="255"/>
      <protection/>
    </xf>
    <xf numFmtId="0" fontId="5" fillId="0" borderId="24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25" xfId="0" applyFont="1" applyBorder="1" applyAlignment="1" applyProtection="1">
      <alignment horizontal="center" vertical="center" textRotation="255"/>
      <protection/>
    </xf>
    <xf numFmtId="0" fontId="5" fillId="0" borderId="26" xfId="0" applyFont="1" applyBorder="1" applyAlignment="1" applyProtection="1">
      <alignment horizontal="center" vertical="center" textRotation="255"/>
      <protection/>
    </xf>
    <xf numFmtId="0" fontId="0" fillId="0" borderId="8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87" xfId="0" applyFont="1" applyBorder="1" applyAlignment="1" applyProtection="1">
      <alignment horizontal="center" vertical="center"/>
      <protection/>
    </xf>
    <xf numFmtId="0" fontId="0" fillId="0" borderId="88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6">
    <dxf>
      <font>
        <color rgb="FFFF0000"/>
      </font>
      <fill>
        <patternFill>
          <bgColor rgb="FFF58427"/>
        </patternFill>
      </fill>
    </dxf>
    <dxf>
      <font>
        <color rgb="FFFF0000"/>
      </font>
      <fill>
        <patternFill>
          <bgColor rgb="FFF47914"/>
        </patternFill>
      </fill>
    </dxf>
    <dxf>
      <font>
        <color rgb="FFFF0000"/>
      </font>
      <fill>
        <patternFill>
          <bgColor rgb="FFF5801F"/>
        </patternFill>
      </fill>
    </dxf>
    <dxf>
      <font>
        <color rgb="FFFF0000"/>
      </font>
      <fill>
        <patternFill>
          <bgColor rgb="FFF58223"/>
        </patternFill>
      </fill>
    </dxf>
    <dxf>
      <font>
        <color rgb="FFFF0000"/>
      </font>
      <fill>
        <patternFill>
          <bgColor rgb="FFF47914"/>
        </patternFill>
      </fill>
    </dxf>
    <dxf>
      <font>
        <color rgb="FFFF0000"/>
      </font>
      <fill>
        <patternFill>
          <bgColor rgb="FFF57B1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10"/>
      </font>
      <fill>
        <patternFill>
          <bgColor indexed="5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lor rgb="FFFF0000"/>
      </font>
      <fill>
        <patternFill>
          <bgColor rgb="FFF58427"/>
        </patternFill>
      </fill>
    </dxf>
    <dxf>
      <font>
        <color rgb="FFFF0000"/>
      </font>
      <fill>
        <patternFill>
          <bgColor rgb="FFF47914"/>
        </patternFill>
      </fill>
    </dxf>
    <dxf>
      <font>
        <color rgb="FFFF0000"/>
      </font>
      <fill>
        <patternFill>
          <bgColor rgb="FFF5801F"/>
        </patternFill>
      </fill>
    </dxf>
    <dxf>
      <font>
        <color rgb="FFFF0000"/>
      </font>
      <fill>
        <patternFill>
          <bgColor rgb="FFF58223"/>
        </patternFill>
      </fill>
    </dxf>
    <dxf>
      <font>
        <color rgb="FFFF0000"/>
      </font>
      <fill>
        <patternFill>
          <bgColor rgb="FFF47914"/>
        </patternFill>
      </fill>
    </dxf>
    <dxf>
      <font>
        <color rgb="FFFF0000"/>
      </font>
      <fill>
        <patternFill>
          <bgColor rgb="FFF57B1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10"/>
      </font>
      <fill>
        <patternFill>
          <bgColor indexed="5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FF0000"/>
      </font>
      <fill>
        <patternFill>
          <bgColor rgb="FFFF9900"/>
        </patternFill>
      </fill>
      <border/>
    </dxf>
    <dxf>
      <font>
        <color rgb="FFFF0000"/>
      </font>
      <fill>
        <patternFill>
          <bgColor rgb="FFF57B17"/>
        </patternFill>
      </fill>
      <border/>
    </dxf>
    <dxf>
      <font>
        <color rgb="FFFF0000"/>
      </font>
      <fill>
        <patternFill>
          <bgColor rgb="FFF47914"/>
        </patternFill>
      </fill>
      <border/>
    </dxf>
    <dxf>
      <font>
        <color rgb="FFFF0000"/>
      </font>
      <fill>
        <patternFill>
          <bgColor rgb="FFF58223"/>
        </patternFill>
      </fill>
      <border/>
    </dxf>
    <dxf>
      <font>
        <color rgb="FFFF0000"/>
      </font>
      <fill>
        <patternFill>
          <bgColor rgb="FFF5801F"/>
        </patternFill>
      </fill>
      <border/>
    </dxf>
    <dxf>
      <font>
        <color rgb="FFFF0000"/>
      </font>
      <fill>
        <patternFill>
          <bgColor rgb="FFF5842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114300</xdr:rowOff>
    </xdr:from>
    <xdr:to>
      <xdr:col>0</xdr:col>
      <xdr:colOff>0</xdr:colOff>
      <xdr:row>85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79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2008.2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62865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2008.2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97</xdr:row>
      <xdr:rowOff>66675</xdr:rowOff>
    </xdr:from>
    <xdr:to>
      <xdr:col>0</xdr:col>
      <xdr:colOff>0</xdr:colOff>
      <xdr:row>99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12109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2008.2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</xdr:col>
      <xdr:colOff>161925</xdr:colOff>
      <xdr:row>6</xdr:row>
      <xdr:rowOff>28575</xdr:rowOff>
    </xdr:from>
    <xdr:ext cx="1400175" cy="285750"/>
    <xdr:sp>
      <xdr:nvSpPr>
        <xdr:cNvPr id="4" name="Text Box 4"/>
        <xdr:cNvSpPr txBox="1">
          <a:spLocks noChangeArrowheads="1"/>
        </xdr:cNvSpPr>
      </xdr:nvSpPr>
      <xdr:spPr>
        <a:xfrm>
          <a:off x="304800" y="914400"/>
          <a:ext cx="1400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　事　稟　議</a:t>
          </a:r>
        </a:p>
      </xdr:txBody>
    </xdr:sp>
    <xdr:clientData/>
  </xdr:oneCellAnchor>
  <xdr:oneCellAnchor>
    <xdr:from>
      <xdr:col>4</xdr:col>
      <xdr:colOff>85725</xdr:colOff>
      <xdr:row>10</xdr:row>
      <xdr:rowOff>9525</xdr:rowOff>
    </xdr:from>
    <xdr:ext cx="590550" cy="190500"/>
    <xdr:sp>
      <xdr:nvSpPr>
        <xdr:cNvPr id="5" name="Text Box 5"/>
        <xdr:cNvSpPr txBox="1">
          <a:spLocks noChangeArrowheads="1"/>
        </xdr:cNvSpPr>
      </xdr:nvSpPr>
      <xdr:spPr>
        <a:xfrm>
          <a:off x="714375" y="12763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契約職員</a:t>
          </a:r>
        </a:p>
      </xdr:txBody>
    </xdr:sp>
    <xdr:clientData/>
  </xdr:oneCellAnchor>
  <xdr:oneCellAnchor>
    <xdr:from>
      <xdr:col>1</xdr:col>
      <xdr:colOff>104775</xdr:colOff>
      <xdr:row>2</xdr:row>
      <xdr:rowOff>66675</xdr:rowOff>
    </xdr:from>
    <xdr:ext cx="447675" cy="190500"/>
    <xdr:sp>
      <xdr:nvSpPr>
        <xdr:cNvPr id="6" name="Text Box 6"/>
        <xdr:cNvSpPr txBox="1">
          <a:spLocks noChangeArrowheads="1"/>
        </xdr:cNvSpPr>
      </xdr:nvSpPr>
      <xdr:spPr>
        <a:xfrm>
          <a:off x="247650" y="390525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決裁日</a:t>
          </a:r>
        </a:p>
      </xdr:txBody>
    </xdr:sp>
    <xdr:clientData/>
  </xdr:oneCellAnchor>
  <xdr:oneCellAnchor>
    <xdr:from>
      <xdr:col>10</xdr:col>
      <xdr:colOff>180975</xdr:colOff>
      <xdr:row>2</xdr:row>
      <xdr:rowOff>66675</xdr:rowOff>
    </xdr:from>
    <xdr:ext cx="590550" cy="190500"/>
    <xdr:sp>
      <xdr:nvSpPr>
        <xdr:cNvPr id="7" name="Text Box 7"/>
        <xdr:cNvSpPr txBox="1">
          <a:spLocks noChangeArrowheads="1"/>
        </xdr:cNvSpPr>
      </xdr:nvSpPr>
      <xdr:spPr>
        <a:xfrm>
          <a:off x="1905000" y="3905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決裁番号</a:t>
          </a:r>
        </a:p>
      </xdr:txBody>
    </xdr:sp>
    <xdr:clientData/>
  </xdr:oneCellAnchor>
  <xdr:oneCellAnchor>
    <xdr:from>
      <xdr:col>12</xdr:col>
      <xdr:colOff>85725</xdr:colOff>
      <xdr:row>11</xdr:row>
      <xdr:rowOff>28575</xdr:rowOff>
    </xdr:from>
    <xdr:ext cx="361950" cy="161925"/>
    <xdr:sp>
      <xdr:nvSpPr>
        <xdr:cNvPr id="8" name="Text Box 10"/>
        <xdr:cNvSpPr txBox="1">
          <a:spLocks noChangeArrowheads="1"/>
        </xdr:cNvSpPr>
      </xdr:nvSpPr>
      <xdr:spPr>
        <a:xfrm>
          <a:off x="2143125" y="13716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受付者</a:t>
          </a:r>
        </a:p>
      </xdr:txBody>
    </xdr:sp>
    <xdr:clientData/>
  </xdr:oneCellAnchor>
  <xdr:oneCellAnchor>
    <xdr:from>
      <xdr:col>28</xdr:col>
      <xdr:colOff>9525</xdr:colOff>
      <xdr:row>5</xdr:row>
      <xdr:rowOff>9525</xdr:rowOff>
    </xdr:from>
    <xdr:ext cx="333375" cy="152400"/>
    <xdr:sp>
      <xdr:nvSpPr>
        <xdr:cNvPr id="9" name="Text Box 11"/>
        <xdr:cNvSpPr txBox="1">
          <a:spLocks noChangeArrowheads="1"/>
        </xdr:cNvSpPr>
      </xdr:nvSpPr>
      <xdr:spPr>
        <a:xfrm>
          <a:off x="4457700" y="74295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総務課</a:t>
          </a:r>
        </a:p>
      </xdr:txBody>
    </xdr:sp>
    <xdr:clientData/>
  </xdr:oneCellAnchor>
  <xdr:oneCellAnchor>
    <xdr:from>
      <xdr:col>28</xdr:col>
      <xdr:colOff>9525</xdr:colOff>
      <xdr:row>9</xdr:row>
      <xdr:rowOff>19050</xdr:rowOff>
    </xdr:from>
    <xdr:ext cx="333375" cy="152400"/>
    <xdr:sp>
      <xdr:nvSpPr>
        <xdr:cNvPr id="10" name="Text Box 13"/>
        <xdr:cNvSpPr txBox="1">
          <a:spLocks noChangeArrowheads="1"/>
        </xdr:cNvSpPr>
      </xdr:nvSpPr>
      <xdr:spPr>
        <a:xfrm>
          <a:off x="4457700" y="1209675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人事課</a:t>
          </a:r>
        </a:p>
      </xdr:txBody>
    </xdr:sp>
    <xdr:clientData/>
  </xdr:oneCellAnchor>
  <xdr:oneCellAnchor>
    <xdr:from>
      <xdr:col>26</xdr:col>
      <xdr:colOff>57150</xdr:colOff>
      <xdr:row>20</xdr:row>
      <xdr:rowOff>28575</xdr:rowOff>
    </xdr:from>
    <xdr:ext cx="333375" cy="152400"/>
    <xdr:sp>
      <xdr:nvSpPr>
        <xdr:cNvPr id="11" name="Text Box 14"/>
        <xdr:cNvSpPr txBox="1">
          <a:spLocks noChangeArrowheads="1"/>
        </xdr:cNvSpPr>
      </xdr:nvSpPr>
      <xdr:spPr>
        <a:xfrm>
          <a:off x="4257675" y="25146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所属長</a:t>
          </a:r>
        </a:p>
      </xdr:txBody>
    </xdr:sp>
    <xdr:clientData/>
  </xdr:oneCellAnchor>
  <xdr:oneCellAnchor>
    <xdr:from>
      <xdr:col>32</xdr:col>
      <xdr:colOff>85725</xdr:colOff>
      <xdr:row>20</xdr:row>
      <xdr:rowOff>28575</xdr:rowOff>
    </xdr:from>
    <xdr:ext cx="1800225" cy="247650"/>
    <xdr:sp>
      <xdr:nvSpPr>
        <xdr:cNvPr id="12" name="Text Box 15"/>
        <xdr:cNvSpPr txBox="1">
          <a:spLocks noChangeArrowheads="1"/>
        </xdr:cNvSpPr>
      </xdr:nvSpPr>
      <xdr:spPr>
        <a:xfrm>
          <a:off x="5162550" y="2514600"/>
          <a:ext cx="1800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決議機関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</xdr:col>
      <xdr:colOff>9525</xdr:colOff>
      <xdr:row>44</xdr:row>
      <xdr:rowOff>57150</xdr:rowOff>
    </xdr:from>
    <xdr:ext cx="76200" cy="180975"/>
    <xdr:sp fLocksText="0">
      <xdr:nvSpPr>
        <xdr:cNvPr id="13" name="Text Box 18"/>
        <xdr:cNvSpPr txBox="1">
          <a:spLocks noChangeArrowheads="1"/>
        </xdr:cNvSpPr>
      </xdr:nvSpPr>
      <xdr:spPr>
        <a:xfrm>
          <a:off x="152400" y="5781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23</xdr:col>
      <xdr:colOff>38100</xdr:colOff>
      <xdr:row>41</xdr:row>
      <xdr:rowOff>47625</xdr:rowOff>
    </xdr:from>
    <xdr:to>
      <xdr:col>25</xdr:col>
      <xdr:colOff>28575</xdr:colOff>
      <xdr:row>41</xdr:row>
      <xdr:rowOff>238125</xdr:rowOff>
    </xdr:to>
    <xdr:sp>
      <xdr:nvSpPr>
        <xdr:cNvPr id="14" name="AutoShape 69"/>
        <xdr:cNvSpPr>
          <a:spLocks/>
        </xdr:cNvSpPr>
      </xdr:nvSpPr>
      <xdr:spPr>
        <a:xfrm>
          <a:off x="3857625" y="5086350"/>
          <a:ext cx="3048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57150</xdr:rowOff>
    </xdr:from>
    <xdr:to>
      <xdr:col>35</xdr:col>
      <xdr:colOff>114300</xdr:colOff>
      <xdr:row>41</xdr:row>
      <xdr:rowOff>247650</xdr:rowOff>
    </xdr:to>
    <xdr:sp>
      <xdr:nvSpPr>
        <xdr:cNvPr id="15" name="AutoShape 70"/>
        <xdr:cNvSpPr>
          <a:spLocks/>
        </xdr:cNvSpPr>
      </xdr:nvSpPr>
      <xdr:spPr>
        <a:xfrm>
          <a:off x="5476875" y="5095875"/>
          <a:ext cx="3048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85725</xdr:colOff>
      <xdr:row>5</xdr:row>
      <xdr:rowOff>114300</xdr:rowOff>
    </xdr:from>
    <xdr:ext cx="523875" cy="152400"/>
    <xdr:sp>
      <xdr:nvSpPr>
        <xdr:cNvPr id="16" name="Text Box 79"/>
        <xdr:cNvSpPr txBox="1">
          <a:spLocks noChangeArrowheads="1"/>
        </xdr:cNvSpPr>
      </xdr:nvSpPr>
      <xdr:spPr>
        <a:xfrm>
          <a:off x="2143125" y="84772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受付日</a:t>
          </a:r>
        </a:p>
      </xdr:txBody>
    </xdr:sp>
    <xdr:clientData/>
  </xdr:oneCellAnchor>
  <xdr:oneCellAnchor>
    <xdr:from>
      <xdr:col>12</xdr:col>
      <xdr:colOff>76200</xdr:colOff>
      <xdr:row>7</xdr:row>
      <xdr:rowOff>66675</xdr:rowOff>
    </xdr:from>
    <xdr:ext cx="657225" cy="190500"/>
    <xdr:sp>
      <xdr:nvSpPr>
        <xdr:cNvPr id="17" name="Text Box 80"/>
        <xdr:cNvSpPr txBox="1">
          <a:spLocks noChangeArrowheads="1"/>
        </xdr:cNvSpPr>
      </xdr:nvSpPr>
      <xdr:spPr>
        <a:xfrm>
          <a:off x="2133600" y="110490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受付番号</a:t>
          </a:r>
        </a:p>
      </xdr:txBody>
    </xdr:sp>
    <xdr:clientData/>
  </xdr:oneCellAnchor>
  <xdr:twoCellAnchor>
    <xdr:from>
      <xdr:col>10</xdr:col>
      <xdr:colOff>95250</xdr:colOff>
      <xdr:row>2</xdr:row>
      <xdr:rowOff>9525</xdr:rowOff>
    </xdr:from>
    <xdr:to>
      <xdr:col>10</xdr:col>
      <xdr:colOff>95250</xdr:colOff>
      <xdr:row>3</xdr:row>
      <xdr:rowOff>142875</xdr:rowOff>
    </xdr:to>
    <xdr:sp>
      <xdr:nvSpPr>
        <xdr:cNvPr id="18" name="Line 82"/>
        <xdr:cNvSpPr>
          <a:spLocks/>
        </xdr:cNvSpPr>
      </xdr:nvSpPr>
      <xdr:spPr>
        <a:xfrm>
          <a:off x="1819275" y="33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14</xdr:row>
      <xdr:rowOff>0</xdr:rowOff>
    </xdr:from>
    <xdr:to>
      <xdr:col>32</xdr:col>
      <xdr:colOff>57150</xdr:colOff>
      <xdr:row>25</xdr:row>
      <xdr:rowOff>66675</xdr:rowOff>
    </xdr:to>
    <xdr:sp>
      <xdr:nvSpPr>
        <xdr:cNvPr id="19" name="Line 83"/>
        <xdr:cNvSpPr>
          <a:spLocks/>
        </xdr:cNvSpPr>
      </xdr:nvSpPr>
      <xdr:spPr>
        <a:xfrm flipV="1">
          <a:off x="5133975" y="16954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5</xdr:row>
      <xdr:rowOff>0</xdr:rowOff>
    </xdr:from>
    <xdr:to>
      <xdr:col>33</xdr:col>
      <xdr:colOff>38100</xdr:colOff>
      <xdr:row>13</xdr:row>
      <xdr:rowOff>0</xdr:rowOff>
    </xdr:to>
    <xdr:sp>
      <xdr:nvSpPr>
        <xdr:cNvPr id="20" name="Line 84"/>
        <xdr:cNvSpPr>
          <a:spLocks/>
        </xdr:cNvSpPr>
      </xdr:nvSpPr>
      <xdr:spPr>
        <a:xfrm>
          <a:off x="5257800" y="7334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42</xdr:row>
      <xdr:rowOff>47625</xdr:rowOff>
    </xdr:from>
    <xdr:to>
      <xdr:col>13</xdr:col>
      <xdr:colOff>104775</xdr:colOff>
      <xdr:row>42</xdr:row>
      <xdr:rowOff>238125</xdr:rowOff>
    </xdr:to>
    <xdr:sp>
      <xdr:nvSpPr>
        <xdr:cNvPr id="21" name="AutoShape 104"/>
        <xdr:cNvSpPr>
          <a:spLocks/>
        </xdr:cNvSpPr>
      </xdr:nvSpPr>
      <xdr:spPr>
        <a:xfrm>
          <a:off x="2000250" y="5353050"/>
          <a:ext cx="3619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84</xdr:row>
      <xdr:rowOff>114300</xdr:rowOff>
    </xdr:from>
    <xdr:to>
      <xdr:col>16</xdr:col>
      <xdr:colOff>0</xdr:colOff>
      <xdr:row>85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0" y="979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2008.2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0</xdr:colOff>
      <xdr:row>47</xdr:row>
      <xdr:rowOff>123825</xdr:rowOff>
    </xdr:from>
    <xdr:to>
      <xdr:col>16</xdr:col>
      <xdr:colOff>0</xdr:colOff>
      <xdr:row>48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0" y="62865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2008.2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0</xdr:colOff>
      <xdr:row>97</xdr:row>
      <xdr:rowOff>66675</xdr:rowOff>
    </xdr:from>
    <xdr:to>
      <xdr:col>16</xdr:col>
      <xdr:colOff>0</xdr:colOff>
      <xdr:row>99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72000" y="112109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2008.2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17</xdr:col>
      <xdr:colOff>161925</xdr:colOff>
      <xdr:row>6</xdr:row>
      <xdr:rowOff>28575</xdr:rowOff>
    </xdr:from>
    <xdr:ext cx="1390650" cy="285750"/>
    <xdr:sp>
      <xdr:nvSpPr>
        <xdr:cNvPr id="4" name="Text Box 4"/>
        <xdr:cNvSpPr txBox="1">
          <a:spLocks noChangeArrowheads="1"/>
        </xdr:cNvSpPr>
      </xdr:nvSpPr>
      <xdr:spPr>
        <a:xfrm>
          <a:off x="4876800" y="914400"/>
          <a:ext cx="1390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　事　稟　議</a:t>
          </a:r>
        </a:p>
      </xdr:txBody>
    </xdr:sp>
    <xdr:clientData/>
  </xdr:oneCellAnchor>
  <xdr:oneCellAnchor>
    <xdr:from>
      <xdr:col>20</xdr:col>
      <xdr:colOff>85725</xdr:colOff>
      <xdr:row>10</xdr:row>
      <xdr:rowOff>9525</xdr:rowOff>
    </xdr:from>
    <xdr:ext cx="542925" cy="190500"/>
    <xdr:sp>
      <xdr:nvSpPr>
        <xdr:cNvPr id="5" name="Text Box 5"/>
        <xdr:cNvSpPr txBox="1">
          <a:spLocks noChangeArrowheads="1"/>
        </xdr:cNvSpPr>
      </xdr:nvSpPr>
      <xdr:spPr>
        <a:xfrm>
          <a:off x="5286375" y="12763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契約職員</a:t>
          </a:r>
        </a:p>
      </xdr:txBody>
    </xdr:sp>
    <xdr:clientData/>
  </xdr:oneCellAnchor>
  <xdr:oneCellAnchor>
    <xdr:from>
      <xdr:col>17</xdr:col>
      <xdr:colOff>104775</xdr:colOff>
      <xdr:row>2</xdr:row>
      <xdr:rowOff>66675</xdr:rowOff>
    </xdr:from>
    <xdr:ext cx="419100" cy="190500"/>
    <xdr:sp>
      <xdr:nvSpPr>
        <xdr:cNvPr id="6" name="Text Box 6"/>
        <xdr:cNvSpPr txBox="1">
          <a:spLocks noChangeArrowheads="1"/>
        </xdr:cNvSpPr>
      </xdr:nvSpPr>
      <xdr:spPr>
        <a:xfrm>
          <a:off x="4819650" y="39052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決裁日</a:t>
          </a:r>
        </a:p>
      </xdr:txBody>
    </xdr:sp>
    <xdr:clientData/>
  </xdr:oneCellAnchor>
  <xdr:oneCellAnchor>
    <xdr:from>
      <xdr:col>26</xdr:col>
      <xdr:colOff>180975</xdr:colOff>
      <xdr:row>2</xdr:row>
      <xdr:rowOff>66675</xdr:rowOff>
    </xdr:from>
    <xdr:ext cx="561975" cy="190500"/>
    <xdr:sp>
      <xdr:nvSpPr>
        <xdr:cNvPr id="7" name="Text Box 7"/>
        <xdr:cNvSpPr txBox="1">
          <a:spLocks noChangeArrowheads="1"/>
        </xdr:cNvSpPr>
      </xdr:nvSpPr>
      <xdr:spPr>
        <a:xfrm>
          <a:off x="6477000" y="390525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決裁番号</a:t>
          </a:r>
        </a:p>
      </xdr:txBody>
    </xdr:sp>
    <xdr:clientData/>
  </xdr:oneCellAnchor>
  <xdr:oneCellAnchor>
    <xdr:from>
      <xdr:col>28</xdr:col>
      <xdr:colOff>85725</xdr:colOff>
      <xdr:row>11</xdr:row>
      <xdr:rowOff>28575</xdr:rowOff>
    </xdr:from>
    <xdr:ext cx="333375" cy="161925"/>
    <xdr:sp>
      <xdr:nvSpPr>
        <xdr:cNvPr id="8" name="Text Box 10"/>
        <xdr:cNvSpPr txBox="1">
          <a:spLocks noChangeArrowheads="1"/>
        </xdr:cNvSpPr>
      </xdr:nvSpPr>
      <xdr:spPr>
        <a:xfrm>
          <a:off x="6715125" y="137160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受付者</a:t>
          </a:r>
        </a:p>
      </xdr:txBody>
    </xdr:sp>
    <xdr:clientData/>
  </xdr:oneCellAnchor>
  <xdr:oneCellAnchor>
    <xdr:from>
      <xdr:col>44</xdr:col>
      <xdr:colOff>9525</xdr:colOff>
      <xdr:row>5</xdr:row>
      <xdr:rowOff>9525</xdr:rowOff>
    </xdr:from>
    <xdr:ext cx="304800" cy="152400"/>
    <xdr:sp>
      <xdr:nvSpPr>
        <xdr:cNvPr id="9" name="Text Box 11"/>
        <xdr:cNvSpPr txBox="1">
          <a:spLocks noChangeArrowheads="1"/>
        </xdr:cNvSpPr>
      </xdr:nvSpPr>
      <xdr:spPr>
        <a:xfrm>
          <a:off x="9029700" y="742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総務課</a:t>
          </a:r>
        </a:p>
      </xdr:txBody>
    </xdr:sp>
    <xdr:clientData/>
  </xdr:oneCellAnchor>
  <xdr:oneCellAnchor>
    <xdr:from>
      <xdr:col>44</xdr:col>
      <xdr:colOff>9525</xdr:colOff>
      <xdr:row>9</xdr:row>
      <xdr:rowOff>9525</xdr:rowOff>
    </xdr:from>
    <xdr:ext cx="304800" cy="142875"/>
    <xdr:sp>
      <xdr:nvSpPr>
        <xdr:cNvPr id="10" name="Text Box 13"/>
        <xdr:cNvSpPr txBox="1">
          <a:spLocks noChangeArrowheads="1"/>
        </xdr:cNvSpPr>
      </xdr:nvSpPr>
      <xdr:spPr>
        <a:xfrm>
          <a:off x="9029700" y="1200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人事課</a:t>
          </a:r>
        </a:p>
      </xdr:txBody>
    </xdr:sp>
    <xdr:clientData/>
  </xdr:oneCellAnchor>
  <xdr:oneCellAnchor>
    <xdr:from>
      <xdr:col>42</xdr:col>
      <xdr:colOff>57150</xdr:colOff>
      <xdr:row>20</xdr:row>
      <xdr:rowOff>28575</xdr:rowOff>
    </xdr:from>
    <xdr:ext cx="295275" cy="152400"/>
    <xdr:sp>
      <xdr:nvSpPr>
        <xdr:cNvPr id="11" name="Text Box 14"/>
        <xdr:cNvSpPr txBox="1">
          <a:spLocks noChangeArrowheads="1"/>
        </xdr:cNvSpPr>
      </xdr:nvSpPr>
      <xdr:spPr>
        <a:xfrm>
          <a:off x="8829675" y="25146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所属長</a:t>
          </a:r>
        </a:p>
      </xdr:txBody>
    </xdr:sp>
    <xdr:clientData/>
  </xdr:oneCellAnchor>
  <xdr:oneCellAnchor>
    <xdr:from>
      <xdr:col>48</xdr:col>
      <xdr:colOff>85725</xdr:colOff>
      <xdr:row>20</xdr:row>
      <xdr:rowOff>28575</xdr:rowOff>
    </xdr:from>
    <xdr:ext cx="1800225" cy="247650"/>
    <xdr:sp>
      <xdr:nvSpPr>
        <xdr:cNvPr id="12" name="Text Box 15"/>
        <xdr:cNvSpPr txBox="1">
          <a:spLocks noChangeArrowheads="1"/>
        </xdr:cNvSpPr>
      </xdr:nvSpPr>
      <xdr:spPr>
        <a:xfrm>
          <a:off x="9734550" y="2514600"/>
          <a:ext cx="1800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決議機関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17</xdr:col>
      <xdr:colOff>9525</xdr:colOff>
      <xdr:row>44</xdr:row>
      <xdr:rowOff>57150</xdr:rowOff>
    </xdr:from>
    <xdr:ext cx="76200" cy="180975"/>
    <xdr:sp fLocksText="0">
      <xdr:nvSpPr>
        <xdr:cNvPr id="13" name="Text Box 18"/>
        <xdr:cNvSpPr txBox="1">
          <a:spLocks noChangeArrowheads="1"/>
        </xdr:cNvSpPr>
      </xdr:nvSpPr>
      <xdr:spPr>
        <a:xfrm>
          <a:off x="4724400" y="5781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38100</xdr:colOff>
      <xdr:row>41</xdr:row>
      <xdr:rowOff>47625</xdr:rowOff>
    </xdr:from>
    <xdr:to>
      <xdr:col>41</xdr:col>
      <xdr:colOff>28575</xdr:colOff>
      <xdr:row>41</xdr:row>
      <xdr:rowOff>238125</xdr:rowOff>
    </xdr:to>
    <xdr:sp>
      <xdr:nvSpPr>
        <xdr:cNvPr id="14" name="AutoShape 69"/>
        <xdr:cNvSpPr>
          <a:spLocks/>
        </xdr:cNvSpPr>
      </xdr:nvSpPr>
      <xdr:spPr>
        <a:xfrm>
          <a:off x="8429625" y="5086350"/>
          <a:ext cx="3048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41</xdr:row>
      <xdr:rowOff>57150</xdr:rowOff>
    </xdr:from>
    <xdr:to>
      <xdr:col>51</xdr:col>
      <xdr:colOff>114300</xdr:colOff>
      <xdr:row>41</xdr:row>
      <xdr:rowOff>247650</xdr:rowOff>
    </xdr:to>
    <xdr:sp>
      <xdr:nvSpPr>
        <xdr:cNvPr id="15" name="AutoShape 70"/>
        <xdr:cNvSpPr>
          <a:spLocks/>
        </xdr:cNvSpPr>
      </xdr:nvSpPr>
      <xdr:spPr>
        <a:xfrm>
          <a:off x="10048875" y="5095875"/>
          <a:ext cx="3048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85725</xdr:colOff>
      <xdr:row>5</xdr:row>
      <xdr:rowOff>114300</xdr:rowOff>
    </xdr:from>
    <xdr:ext cx="523875" cy="152400"/>
    <xdr:sp>
      <xdr:nvSpPr>
        <xdr:cNvPr id="16" name="Text Box 79"/>
        <xdr:cNvSpPr txBox="1">
          <a:spLocks noChangeArrowheads="1"/>
        </xdr:cNvSpPr>
      </xdr:nvSpPr>
      <xdr:spPr>
        <a:xfrm>
          <a:off x="6715125" y="84772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受付日</a:t>
          </a:r>
        </a:p>
      </xdr:txBody>
    </xdr:sp>
    <xdr:clientData/>
  </xdr:oneCellAnchor>
  <xdr:oneCellAnchor>
    <xdr:from>
      <xdr:col>28</xdr:col>
      <xdr:colOff>76200</xdr:colOff>
      <xdr:row>7</xdr:row>
      <xdr:rowOff>66675</xdr:rowOff>
    </xdr:from>
    <xdr:ext cx="657225" cy="190500"/>
    <xdr:sp>
      <xdr:nvSpPr>
        <xdr:cNvPr id="17" name="Text Box 80"/>
        <xdr:cNvSpPr txBox="1">
          <a:spLocks noChangeArrowheads="1"/>
        </xdr:cNvSpPr>
      </xdr:nvSpPr>
      <xdr:spPr>
        <a:xfrm>
          <a:off x="6705600" y="110490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受付番号</a:t>
          </a:r>
        </a:p>
      </xdr:txBody>
    </xdr:sp>
    <xdr:clientData/>
  </xdr:oneCellAnchor>
  <xdr:twoCellAnchor>
    <xdr:from>
      <xdr:col>26</xdr:col>
      <xdr:colOff>95250</xdr:colOff>
      <xdr:row>2</xdr:row>
      <xdr:rowOff>9525</xdr:rowOff>
    </xdr:from>
    <xdr:to>
      <xdr:col>26</xdr:col>
      <xdr:colOff>95250</xdr:colOff>
      <xdr:row>3</xdr:row>
      <xdr:rowOff>142875</xdr:rowOff>
    </xdr:to>
    <xdr:sp>
      <xdr:nvSpPr>
        <xdr:cNvPr id="18" name="Line 82"/>
        <xdr:cNvSpPr>
          <a:spLocks/>
        </xdr:cNvSpPr>
      </xdr:nvSpPr>
      <xdr:spPr>
        <a:xfrm>
          <a:off x="6391275" y="333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57150</xdr:colOff>
      <xdr:row>14</xdr:row>
      <xdr:rowOff>0</xdr:rowOff>
    </xdr:from>
    <xdr:to>
      <xdr:col>48</xdr:col>
      <xdr:colOff>57150</xdr:colOff>
      <xdr:row>25</xdr:row>
      <xdr:rowOff>66675</xdr:rowOff>
    </xdr:to>
    <xdr:sp>
      <xdr:nvSpPr>
        <xdr:cNvPr id="19" name="Line 83"/>
        <xdr:cNvSpPr>
          <a:spLocks/>
        </xdr:cNvSpPr>
      </xdr:nvSpPr>
      <xdr:spPr>
        <a:xfrm flipV="1">
          <a:off x="9705975" y="16954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</xdr:colOff>
      <xdr:row>5</xdr:row>
      <xdr:rowOff>0</xdr:rowOff>
    </xdr:from>
    <xdr:to>
      <xdr:col>49</xdr:col>
      <xdr:colOff>38100</xdr:colOff>
      <xdr:row>13</xdr:row>
      <xdr:rowOff>0</xdr:rowOff>
    </xdr:to>
    <xdr:sp>
      <xdr:nvSpPr>
        <xdr:cNvPr id="20" name="Line 84"/>
        <xdr:cNvSpPr>
          <a:spLocks/>
        </xdr:cNvSpPr>
      </xdr:nvSpPr>
      <xdr:spPr>
        <a:xfrm>
          <a:off x="9829800" y="7334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42</xdr:row>
      <xdr:rowOff>47625</xdr:rowOff>
    </xdr:from>
    <xdr:to>
      <xdr:col>29</xdr:col>
      <xdr:colOff>104775</xdr:colOff>
      <xdr:row>42</xdr:row>
      <xdr:rowOff>238125</xdr:rowOff>
    </xdr:to>
    <xdr:sp>
      <xdr:nvSpPr>
        <xdr:cNvPr id="21" name="AutoShape 104"/>
        <xdr:cNvSpPr>
          <a:spLocks/>
        </xdr:cNvSpPr>
      </xdr:nvSpPr>
      <xdr:spPr>
        <a:xfrm>
          <a:off x="6572250" y="5353050"/>
          <a:ext cx="3619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114300</xdr:colOff>
      <xdr:row>48</xdr:row>
      <xdr:rowOff>142875</xdr:rowOff>
    </xdr:from>
    <xdr:to>
      <xdr:col>41</xdr:col>
      <xdr:colOff>19050</xdr:colOff>
      <xdr:row>61</xdr:row>
      <xdr:rowOff>9525</xdr:rowOff>
    </xdr:to>
    <xdr:sp>
      <xdr:nvSpPr>
        <xdr:cNvPr id="22" name="左中かっこ 50"/>
        <xdr:cNvSpPr>
          <a:spLocks/>
        </xdr:cNvSpPr>
      </xdr:nvSpPr>
      <xdr:spPr>
        <a:xfrm flipH="1">
          <a:off x="8505825" y="6438900"/>
          <a:ext cx="219075" cy="1428750"/>
        </a:xfrm>
        <a:prstGeom prst="leftBrace">
          <a:avLst>
            <a:gd name="adj" fmla="val -48726"/>
          </a:avLst>
        </a:prstGeom>
        <a:noFill/>
        <a:ln w="2857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17</xdr:row>
      <xdr:rowOff>9525</xdr:rowOff>
    </xdr:from>
    <xdr:to>
      <xdr:col>79</xdr:col>
      <xdr:colOff>266700</xdr:colOff>
      <xdr:row>112</xdr:row>
      <xdr:rowOff>47625</xdr:rowOff>
    </xdr:to>
    <xdr:grpSp>
      <xdr:nvGrpSpPr>
        <xdr:cNvPr id="23" name="グループ化 23558"/>
        <xdr:cNvGrpSpPr>
          <a:grpSpLocks/>
        </xdr:cNvGrpSpPr>
      </xdr:nvGrpSpPr>
      <xdr:grpSpPr>
        <a:xfrm>
          <a:off x="800100" y="2162175"/>
          <a:ext cx="14849475" cy="9753600"/>
          <a:chOff x="795617" y="2174745"/>
          <a:chExt cx="14958253" cy="9844365"/>
        </a:xfrm>
        <a:solidFill>
          <a:srgbClr val="FFFFFF"/>
        </a:solidFill>
      </xdr:grpSpPr>
      <xdr:sp>
        <xdr:nvSpPr>
          <xdr:cNvPr id="24" name="線吹き出し 1 (枠付き) 22"/>
          <xdr:cNvSpPr>
            <a:spLocks/>
          </xdr:cNvSpPr>
        </xdr:nvSpPr>
        <xdr:spPr>
          <a:xfrm flipH="1">
            <a:off x="795617" y="3924581"/>
            <a:ext cx="2916859" cy="297792"/>
          </a:xfrm>
          <a:prstGeom prst="borderCallout1">
            <a:avLst>
              <a:gd name="adj1" fmla="val -127319"/>
              <a:gd name="adj2" fmla="val 192129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選択または自由入力</a:t>
            </a:r>
          </a:p>
        </xdr:txBody>
      </xdr:sp>
      <xdr:sp>
        <xdr:nvSpPr>
          <xdr:cNvPr id="25" name="線吹き出し 1 (枠付き) 29"/>
          <xdr:cNvSpPr>
            <a:spLocks/>
          </xdr:cNvSpPr>
        </xdr:nvSpPr>
        <xdr:spPr>
          <a:xfrm flipH="1">
            <a:off x="795617" y="4520165"/>
            <a:ext cx="2916859" cy="730944"/>
          </a:xfrm>
          <a:prstGeom prst="borderCallout1">
            <a:avLst>
              <a:gd name="adj1" fmla="val -130953"/>
              <a:gd name="adj2" fmla="val 12333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学外で勤務を行う方は、詳細な勤務地を「担当業務内容」下段に記入ください。</a:t>
            </a:r>
          </a:p>
        </xdr:txBody>
      </xdr:sp>
      <xdr:sp>
        <xdr:nvSpPr>
          <xdr:cNvPr id="26" name="線吹き出し 1 (枠付き) 30"/>
          <xdr:cNvSpPr>
            <a:spLocks/>
          </xdr:cNvSpPr>
        </xdr:nvSpPr>
        <xdr:spPr>
          <a:xfrm flipH="1">
            <a:off x="795617" y="5413541"/>
            <a:ext cx="2916859" cy="711255"/>
          </a:xfrm>
          <a:prstGeom prst="borderCallout1">
            <a:avLst>
              <a:gd name="adj1" fmla="val -161231"/>
              <a:gd name="adj2" fmla="val -78291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雇用開始時の資格を記入ください。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学部・修士・博士の方は学年を記入ください。</a:t>
            </a:r>
          </a:p>
        </xdr:txBody>
      </xdr:sp>
      <xdr:sp>
        <xdr:nvSpPr>
          <xdr:cNvPr id="27" name="線吹き出し 1 (枠付き) 31"/>
          <xdr:cNvSpPr>
            <a:spLocks/>
          </xdr:cNvSpPr>
        </xdr:nvSpPr>
        <xdr:spPr>
          <a:xfrm flipH="1">
            <a:off x="795617" y="6356139"/>
            <a:ext cx="2916859" cy="489757"/>
          </a:xfrm>
          <a:prstGeom prst="borderCallout1">
            <a:avLst>
              <a:gd name="adj1" fmla="val -133060"/>
              <a:gd name="adj2" fmla="val -71800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時給単価は、予算担当課にご確認ください。</a:t>
            </a:r>
          </a:p>
        </xdr:txBody>
      </xdr:sp>
      <xdr:sp>
        <xdr:nvSpPr>
          <xdr:cNvPr id="28" name="線吹き出し 1 (枠付き) 32"/>
          <xdr:cNvSpPr>
            <a:spLocks/>
          </xdr:cNvSpPr>
        </xdr:nvSpPr>
        <xdr:spPr>
          <a:xfrm flipH="1">
            <a:off x="795617" y="7030478"/>
            <a:ext cx="2916859" cy="1412666"/>
          </a:xfrm>
          <a:prstGeom prst="borderCallout1">
            <a:avLst>
              <a:gd name="adj1" fmla="val -80000"/>
              <a:gd name="adj2" fmla="val -38120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①前期・後期等、期間により勤務条件が異なる場合は前期・後期それぞれで起票してください。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（自動計算されません）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②勤務条件変更の場合は変更後の内容を記入ください。</a:t>
            </a:r>
          </a:p>
        </xdr:txBody>
      </xdr:sp>
      <xdr:sp>
        <xdr:nvSpPr>
          <xdr:cNvPr id="29" name="左中かっこ 23"/>
          <xdr:cNvSpPr>
            <a:spLocks/>
          </xdr:cNvSpPr>
        </xdr:nvSpPr>
        <xdr:spPr>
          <a:xfrm>
            <a:off x="4452910" y="6491499"/>
            <a:ext cx="220634" cy="1442199"/>
          </a:xfrm>
          <a:prstGeom prst="leftBrace">
            <a:avLst>
              <a:gd name="adj" fmla="val -48726"/>
            </a:avLst>
          </a:prstGeom>
          <a:noFill/>
          <a:ln w="285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線吹き出し 1 (枠付き) 34"/>
          <xdr:cNvSpPr>
            <a:spLocks/>
          </xdr:cNvSpPr>
        </xdr:nvSpPr>
        <xdr:spPr>
          <a:xfrm flipH="1">
            <a:off x="795617" y="8595732"/>
            <a:ext cx="2916859" cy="817082"/>
          </a:xfrm>
          <a:prstGeom prst="borderCallout1">
            <a:avLst>
              <a:gd name="adj1" fmla="val -148939"/>
              <a:gd name="adj2" fmla="val -119578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日数は自動表示されます。日付が特定的ない場合は「週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日」、「月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日程度」等とご記入ください。</a:t>
            </a:r>
          </a:p>
        </xdr:txBody>
      </xdr:sp>
      <xdr:sp>
        <xdr:nvSpPr>
          <xdr:cNvPr id="31" name="線吹き出し 1 (枠付き) 35"/>
          <xdr:cNvSpPr>
            <a:spLocks/>
          </xdr:cNvSpPr>
        </xdr:nvSpPr>
        <xdr:spPr>
          <a:xfrm flipH="1">
            <a:off x="795617" y="9624468"/>
            <a:ext cx="2916859" cy="873687"/>
          </a:xfrm>
          <a:prstGeom prst="borderCallout1">
            <a:avLst>
              <a:gd name="adj1" fmla="val -137407"/>
              <a:gd name="adj2" fmla="val -194648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主たる業務内容を選択ください。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どうしても該当するものがない場合のみ、自由入力で概要を記入ください。</a:t>
            </a:r>
          </a:p>
        </xdr:txBody>
      </xdr:sp>
      <xdr:sp>
        <xdr:nvSpPr>
          <xdr:cNvPr id="32" name="線吹き出し 1 (枠付き) 36"/>
          <xdr:cNvSpPr>
            <a:spLocks/>
          </xdr:cNvSpPr>
        </xdr:nvSpPr>
        <xdr:spPr>
          <a:xfrm flipH="1">
            <a:off x="795617" y="10712271"/>
            <a:ext cx="2916859" cy="403619"/>
          </a:xfrm>
          <a:prstGeom prst="borderCallout1">
            <a:avLst>
              <a:gd name="adj1" fmla="val -120027"/>
              <a:gd name="adj2" fmla="val -480689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採用理由を選択してください。</a:t>
            </a:r>
          </a:p>
        </xdr:txBody>
      </xdr:sp>
      <xdr:sp>
        <xdr:nvSpPr>
          <xdr:cNvPr id="33" name="線吹き出し 1 (枠付き) 37"/>
          <xdr:cNvSpPr>
            <a:spLocks/>
          </xdr:cNvSpPr>
        </xdr:nvSpPr>
        <xdr:spPr>
          <a:xfrm flipH="1">
            <a:off x="795617" y="11337388"/>
            <a:ext cx="2916859" cy="519290"/>
          </a:xfrm>
          <a:prstGeom prst="borderCallout1">
            <a:avLst>
              <a:gd name="adj1" fmla="val -137870"/>
              <a:gd name="adj2" fmla="val -208087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「人事課　人件費」以外は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必ず記入してください。</a:t>
            </a:r>
          </a:p>
        </xdr:txBody>
      </xdr:sp>
      <xdr:sp>
        <xdr:nvSpPr>
          <xdr:cNvPr id="34" name="線吹き出し 1 (枠付き) 38"/>
          <xdr:cNvSpPr>
            <a:spLocks/>
          </xdr:cNvSpPr>
        </xdr:nvSpPr>
        <xdr:spPr>
          <a:xfrm>
            <a:off x="12605158" y="2174745"/>
            <a:ext cx="3148712" cy="777705"/>
          </a:xfrm>
          <a:prstGeom prst="borderCallout1">
            <a:avLst>
              <a:gd name="adj1" fmla="val -159337"/>
              <a:gd name="adj2" fmla="val 37879"/>
              <a:gd name="adj3" fmla="val -57254"/>
              <a:gd name="adj4" fmla="val -22800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起案者・責任者・所属長印を捺印した状態で、予算担当課に提出してください。</a:t>
            </a:r>
          </a:p>
        </xdr:txBody>
      </xdr:sp>
      <xdr:sp>
        <xdr:nvSpPr>
          <xdr:cNvPr id="35" name="直線コネクタ 25"/>
          <xdr:cNvSpPr>
            <a:spLocks/>
          </xdr:cNvSpPr>
        </xdr:nvSpPr>
        <xdr:spPr>
          <a:xfrm flipH="1">
            <a:off x="9306863" y="2366710"/>
            <a:ext cx="3070181" cy="1412666"/>
          </a:xfrm>
          <a:prstGeom prst="line">
            <a:avLst/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コネクタ 28"/>
          <xdr:cNvSpPr>
            <a:spLocks/>
          </xdr:cNvSpPr>
        </xdr:nvSpPr>
        <xdr:spPr>
          <a:xfrm flipH="1">
            <a:off x="11434674" y="2356866"/>
            <a:ext cx="961068" cy="1422511"/>
          </a:xfrm>
          <a:prstGeom prst="line">
            <a:avLst/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線吹き出し 1 (枠付き) 43"/>
          <xdr:cNvSpPr>
            <a:spLocks/>
          </xdr:cNvSpPr>
        </xdr:nvSpPr>
        <xdr:spPr>
          <a:xfrm>
            <a:off x="12605158" y="4384805"/>
            <a:ext cx="3148712" cy="1105030"/>
          </a:xfrm>
          <a:prstGeom prst="borderCallout1">
            <a:avLst>
              <a:gd name="adj1" fmla="val -111018"/>
              <a:gd name="adj2" fmla="val 53925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①必ず支出費目を確認してください。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②その他費用の場合、具体的な費目を記入ください（自由入力可）</a:t>
            </a:r>
          </a:p>
        </xdr:txBody>
      </xdr:sp>
      <xdr:sp>
        <xdr:nvSpPr>
          <xdr:cNvPr id="38" name="直線コネクタ 44"/>
          <xdr:cNvSpPr>
            <a:spLocks/>
          </xdr:cNvSpPr>
        </xdr:nvSpPr>
        <xdr:spPr>
          <a:xfrm flipH="1">
            <a:off x="11206561" y="4606303"/>
            <a:ext cx="1091952" cy="105827"/>
          </a:xfrm>
          <a:prstGeom prst="line">
            <a:avLst/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線吹き出し 1 (枠付き) 46"/>
          <xdr:cNvSpPr>
            <a:spLocks/>
          </xdr:cNvSpPr>
        </xdr:nvSpPr>
        <xdr:spPr>
          <a:xfrm>
            <a:off x="12605158" y="5635039"/>
            <a:ext cx="3148712" cy="767860"/>
          </a:xfrm>
          <a:prstGeom prst="borderCallout1">
            <a:avLst>
              <a:gd name="adj1" fmla="val -192962"/>
              <a:gd name="adj2" fmla="val -72717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採用期間中に他勤務がある場合のみ記入のうえ、勤務日時に重なりが無いことを確認してください。</a:t>
            </a:r>
          </a:p>
        </xdr:txBody>
      </xdr:sp>
      <xdr:sp>
        <xdr:nvSpPr>
          <xdr:cNvPr id="40" name="線吹き出し 1 (枠付き) 47"/>
          <xdr:cNvSpPr>
            <a:spLocks/>
          </xdr:cNvSpPr>
        </xdr:nvSpPr>
        <xdr:spPr>
          <a:xfrm>
            <a:off x="12605158" y="6749914"/>
            <a:ext cx="3148712" cy="2229749"/>
          </a:xfrm>
          <a:prstGeom prst="borderCallout1">
            <a:avLst>
              <a:gd name="adj1" fmla="val -171027"/>
              <a:gd name="adj2" fmla="val -29240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①原則、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日あたりの所定労働時間が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時間、週所定労働時間が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時間を超える勤務は認められません。（入力した場合、背景オレンジ・赤色で表示されます）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②不定期雇用は原則認められませんので、正確に記入ください。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日の労働時間により休憩時間を設けてください。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時間を超える場合・・・最低でも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分の休憩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時間を超える場合・・・最低でも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分の休憩</a:t>
            </a:r>
          </a:p>
        </xdr:txBody>
      </xdr:sp>
      <xdr:sp>
        <xdr:nvSpPr>
          <xdr:cNvPr id="41" name="線吹き出し 1 (枠付き) 52"/>
          <xdr:cNvSpPr>
            <a:spLocks/>
          </xdr:cNvSpPr>
        </xdr:nvSpPr>
        <xdr:spPr>
          <a:xfrm>
            <a:off x="12605158" y="9078106"/>
            <a:ext cx="3148712" cy="1885196"/>
          </a:xfrm>
          <a:prstGeom prst="borderCallout1">
            <a:avLst>
              <a:gd name="adj1" fmla="val -171027"/>
              <a:gd name="adj2" fmla="val -29240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①概要では記載できない採用理由や業務内容の詳細（特に公的研究費使用の場合）をご記入ください。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②非常勤講師の予算枠を使用する等、イレギュラーの場合は、その旨を記載してください。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③勤務日時が変更となる場合は、変更前後の内容が分かるよう記入ください。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改行する場合は「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Alt+Enter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」を押してください。</a:t>
            </a:r>
          </a:p>
        </xdr:txBody>
      </xdr:sp>
      <xdr:sp>
        <xdr:nvSpPr>
          <xdr:cNvPr id="42" name="線吹き出し 1 (枠付き) 53"/>
          <xdr:cNvSpPr>
            <a:spLocks/>
          </xdr:cNvSpPr>
        </xdr:nvSpPr>
        <xdr:spPr>
          <a:xfrm>
            <a:off x="12605158" y="11106045"/>
            <a:ext cx="3148712" cy="913065"/>
          </a:xfrm>
          <a:prstGeom prst="borderCallout1">
            <a:avLst>
              <a:gd name="adj1" fmla="val -223546"/>
              <a:gd name="adj2" fmla="val -15125"/>
            </a:avLst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1905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未記入の場合、注意書き（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）の課に返却されます。原本が必要な場合のみ記入ください。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人事課予算については、申し出いただければ決裁後コピーをお渡しすることも可能です。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M123"/>
  <sheetViews>
    <sheetView showGridLines="0" tabSelected="1" zoomScaleSheetLayoutView="100" workbookViewId="0" topLeftCell="A1">
      <selection activeCell="I31" sqref="I31:W33"/>
    </sheetView>
  </sheetViews>
  <sheetFormatPr defaultColWidth="9.00390625" defaultRowHeight="13.5" outlineLevelRow="1" outlineLevelCol="1"/>
  <cols>
    <col min="1" max="1" width="1.875" style="1" customWidth="1"/>
    <col min="2" max="2" width="2.625" style="1" customWidth="1"/>
    <col min="3" max="3" width="2.125" style="1" customWidth="1"/>
    <col min="4" max="4" width="1.625" style="1" customWidth="1"/>
    <col min="5" max="7" width="2.625" style="1" customWidth="1"/>
    <col min="8" max="8" width="2.75390625" style="1" customWidth="1"/>
    <col min="9" max="9" width="1.625" style="1" customWidth="1"/>
    <col min="10" max="10" width="2.125" style="1" customWidth="1"/>
    <col min="11" max="11" width="3.25390625" style="1" customWidth="1"/>
    <col min="12" max="12" width="1.12109375" style="1" customWidth="1"/>
    <col min="13" max="13" width="2.625" style="1" customWidth="1"/>
    <col min="14" max="15" width="1.625" style="1" customWidth="1"/>
    <col min="16" max="16" width="2.625" style="1" customWidth="1"/>
    <col min="17" max="18" width="1.625" style="1" customWidth="1"/>
    <col min="19" max="19" width="2.625" style="1" customWidth="1"/>
    <col min="20" max="21" width="1.625" style="1" customWidth="1"/>
    <col min="22" max="22" width="2.875" style="1" customWidth="1"/>
    <col min="23" max="23" width="2.625" style="1" customWidth="1"/>
    <col min="24" max="24" width="2.375" style="1" customWidth="1"/>
    <col min="25" max="25" width="1.75390625" style="1" customWidth="1"/>
    <col min="26" max="26" width="0.875" style="1" customWidth="1"/>
    <col min="27" max="29" width="1.625" style="1" customWidth="1"/>
    <col min="30" max="30" width="2.375" style="1" customWidth="1"/>
    <col min="31" max="31" width="2.625" style="1" customWidth="1"/>
    <col min="32" max="32" width="1.625" style="1" customWidth="1"/>
    <col min="33" max="33" width="1.875" style="1" customWidth="1"/>
    <col min="34" max="34" width="3.25390625" style="1" customWidth="1"/>
    <col min="35" max="35" width="2.625" style="1" customWidth="1"/>
    <col min="36" max="39" width="1.625" style="1" customWidth="1"/>
    <col min="40" max="41" width="2.625" style="1" customWidth="1"/>
    <col min="42" max="42" width="1.625" style="1" customWidth="1"/>
    <col min="43" max="43" width="2.625" style="1" customWidth="1"/>
    <col min="44" max="44" width="1.625" style="1" customWidth="1"/>
    <col min="45" max="57" width="2.625" style="1" customWidth="1"/>
    <col min="58" max="60" width="9.00390625" style="1" customWidth="1"/>
    <col min="61" max="63" width="9.00390625" style="1" hidden="1" customWidth="1" outlineLevel="1"/>
    <col min="64" max="64" width="9.00390625" style="1" customWidth="1" collapsed="1"/>
    <col min="65" max="16384" width="9.00390625" style="1" customWidth="1"/>
  </cols>
  <sheetData>
    <row r="1" ht="6" customHeight="1"/>
    <row r="2" ht="19.5" customHeight="1" thickBot="1"/>
    <row r="3" spans="2:62" ht="12" customHeight="1" thickTop="1">
      <c r="B3" s="410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4"/>
      <c r="BI3" s="56" t="s">
        <v>164</v>
      </c>
      <c r="BJ3" s="2"/>
    </row>
    <row r="4" spans="2:62" ht="12" customHeight="1" thickBot="1">
      <c r="B4" s="412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5"/>
      <c r="BI4" s="2" t="s">
        <v>188</v>
      </c>
      <c r="BJ4" s="2"/>
    </row>
    <row r="5" spans="61:62" ht="8.25" customHeight="1" thickTop="1">
      <c r="BI5" s="87" t="s">
        <v>58</v>
      </c>
      <c r="BJ5" s="2"/>
    </row>
    <row r="6" spans="2:62" ht="12" customHeight="1">
      <c r="B6" s="401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46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  <c r="AC6" s="205"/>
      <c r="AD6" s="205"/>
      <c r="AE6" s="205"/>
      <c r="AF6" s="205"/>
      <c r="AG6" s="206"/>
      <c r="AH6" s="47"/>
      <c r="AI6" s="47"/>
      <c r="AJ6" s="47"/>
      <c r="AK6" s="47"/>
      <c r="AL6" s="47"/>
      <c r="AM6" s="48"/>
      <c r="AN6" s="401"/>
      <c r="AO6" s="207"/>
      <c r="AP6" s="207"/>
      <c r="AQ6" s="207"/>
      <c r="AR6" s="208"/>
      <c r="BI6" s="87" t="s">
        <v>59</v>
      </c>
      <c r="BJ6" s="2"/>
    </row>
    <row r="7" spans="2:62" ht="12" customHeight="1">
      <c r="B7" s="402"/>
      <c r="C7" s="172"/>
      <c r="D7" s="172"/>
      <c r="E7" s="172"/>
      <c r="F7" s="172"/>
      <c r="G7" s="172"/>
      <c r="H7" s="172"/>
      <c r="I7" s="172"/>
      <c r="J7" s="172"/>
      <c r="K7" s="172"/>
      <c r="L7" s="209"/>
      <c r="M7" s="4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205"/>
      <c r="AD7" s="205"/>
      <c r="AE7" s="205"/>
      <c r="AF7" s="205"/>
      <c r="AG7" s="206"/>
      <c r="AH7" s="50"/>
      <c r="AI7" s="50"/>
      <c r="AJ7" s="50"/>
      <c r="AK7" s="50"/>
      <c r="AL7" s="50"/>
      <c r="AM7" s="51"/>
      <c r="AN7" s="402"/>
      <c r="AO7" s="172"/>
      <c r="AP7" s="172"/>
      <c r="AQ7" s="172"/>
      <c r="AR7" s="209"/>
      <c r="BI7" s="87" t="s">
        <v>60</v>
      </c>
      <c r="BJ7" s="2"/>
    </row>
    <row r="8" spans="2:62" ht="6" customHeight="1">
      <c r="B8" s="402"/>
      <c r="C8" s="172"/>
      <c r="D8" s="172"/>
      <c r="E8" s="172"/>
      <c r="F8" s="172"/>
      <c r="G8" s="172"/>
      <c r="H8" s="172"/>
      <c r="I8" s="172"/>
      <c r="J8" s="172"/>
      <c r="K8" s="172"/>
      <c r="L8" s="209"/>
      <c r="M8" s="4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  <c r="AC8" s="205"/>
      <c r="AD8" s="205"/>
      <c r="AE8" s="205"/>
      <c r="AF8" s="205"/>
      <c r="AG8" s="206"/>
      <c r="AH8" s="50"/>
      <c r="AI8" s="50"/>
      <c r="AJ8" s="50"/>
      <c r="AK8" s="50"/>
      <c r="AL8" s="50"/>
      <c r="AM8" s="51"/>
      <c r="AN8" s="402"/>
      <c r="AO8" s="172"/>
      <c r="AP8" s="172"/>
      <c r="AQ8" s="172"/>
      <c r="AR8" s="209"/>
      <c r="BI8" s="22" t="s">
        <v>190</v>
      </c>
      <c r="BJ8" s="2"/>
    </row>
    <row r="9" spans="2:62" ht="6" customHeight="1">
      <c r="B9" s="402"/>
      <c r="C9" s="172"/>
      <c r="D9" s="172"/>
      <c r="E9" s="172"/>
      <c r="F9" s="172"/>
      <c r="G9" s="172"/>
      <c r="H9" s="172"/>
      <c r="I9" s="172"/>
      <c r="J9" s="172"/>
      <c r="K9" s="172"/>
      <c r="L9" s="209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205"/>
      <c r="AD9" s="205"/>
      <c r="AE9" s="205"/>
      <c r="AF9" s="205"/>
      <c r="AG9" s="206"/>
      <c r="AH9" s="53"/>
      <c r="AI9" s="53"/>
      <c r="AJ9" s="53"/>
      <c r="AK9" s="53"/>
      <c r="AL9" s="53"/>
      <c r="AM9" s="54"/>
      <c r="AN9" s="403"/>
      <c r="AO9" s="210"/>
      <c r="AP9" s="210"/>
      <c r="AQ9" s="210"/>
      <c r="AR9" s="211"/>
      <c r="BI9" s="87" t="s">
        <v>53</v>
      </c>
      <c r="BJ9" s="2"/>
    </row>
    <row r="10" spans="2:62" ht="6" customHeight="1">
      <c r="B10" s="402"/>
      <c r="C10" s="172"/>
      <c r="D10" s="172"/>
      <c r="E10" s="172"/>
      <c r="F10" s="172"/>
      <c r="G10" s="172"/>
      <c r="H10" s="172"/>
      <c r="I10" s="172"/>
      <c r="J10" s="172"/>
      <c r="K10" s="172"/>
      <c r="L10" s="209"/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205"/>
      <c r="AD10" s="205"/>
      <c r="AE10" s="205"/>
      <c r="AF10" s="205"/>
      <c r="AG10" s="206"/>
      <c r="AH10" s="47"/>
      <c r="AI10" s="47"/>
      <c r="AJ10" s="47"/>
      <c r="AK10" s="47"/>
      <c r="AL10" s="47"/>
      <c r="AM10" s="48"/>
      <c r="AN10" s="401"/>
      <c r="AO10" s="207"/>
      <c r="AP10" s="207"/>
      <c r="AQ10" s="207"/>
      <c r="AR10" s="208"/>
      <c r="BI10" s="87" t="s">
        <v>54</v>
      </c>
      <c r="BJ10" s="2"/>
    </row>
    <row r="11" spans="2:62" ht="6" customHeight="1">
      <c r="B11" s="402"/>
      <c r="C11" s="172"/>
      <c r="D11" s="172"/>
      <c r="E11" s="172"/>
      <c r="F11" s="172"/>
      <c r="G11" s="172"/>
      <c r="H11" s="172"/>
      <c r="I11" s="172"/>
      <c r="J11" s="172"/>
      <c r="K11" s="172"/>
      <c r="L11" s="209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205"/>
      <c r="AD11" s="205"/>
      <c r="AE11" s="205"/>
      <c r="AF11" s="205"/>
      <c r="AG11" s="206"/>
      <c r="AH11" s="50"/>
      <c r="AI11" s="50"/>
      <c r="AJ11" s="50"/>
      <c r="AK11" s="50"/>
      <c r="AL11" s="50"/>
      <c r="AM11" s="51"/>
      <c r="AN11" s="402"/>
      <c r="AO11" s="172"/>
      <c r="AP11" s="172"/>
      <c r="AQ11" s="172"/>
      <c r="AR11" s="209"/>
      <c r="BI11" s="87" t="s">
        <v>55</v>
      </c>
      <c r="BJ11" s="2"/>
    </row>
    <row r="12" spans="2:62" ht="12" customHeight="1">
      <c r="B12" s="402"/>
      <c r="C12" s="172"/>
      <c r="D12" s="172"/>
      <c r="E12" s="172"/>
      <c r="F12" s="172"/>
      <c r="G12" s="172"/>
      <c r="H12" s="172"/>
      <c r="I12" s="172"/>
      <c r="J12" s="172"/>
      <c r="K12" s="172"/>
      <c r="L12" s="20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1"/>
      <c r="AC12" s="205"/>
      <c r="AD12" s="205"/>
      <c r="AE12" s="205"/>
      <c r="AF12" s="205"/>
      <c r="AG12" s="206"/>
      <c r="AH12" s="50"/>
      <c r="AI12" s="50"/>
      <c r="AJ12" s="50"/>
      <c r="AK12" s="50"/>
      <c r="AL12" s="50"/>
      <c r="AM12" s="51"/>
      <c r="AN12" s="402"/>
      <c r="AO12" s="172"/>
      <c r="AP12" s="172"/>
      <c r="AQ12" s="172"/>
      <c r="AR12" s="209"/>
      <c r="BI12" s="87" t="s">
        <v>56</v>
      </c>
      <c r="BJ12" s="2"/>
    </row>
    <row r="13" spans="2:62" ht="12" customHeight="1">
      <c r="B13" s="403"/>
      <c r="C13" s="210"/>
      <c r="D13" s="210"/>
      <c r="E13" s="210"/>
      <c r="F13" s="210"/>
      <c r="G13" s="210"/>
      <c r="H13" s="210"/>
      <c r="I13" s="210"/>
      <c r="J13" s="210"/>
      <c r="K13" s="210"/>
      <c r="L13" s="211"/>
      <c r="M13" s="52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205"/>
      <c r="AD13" s="205"/>
      <c r="AE13" s="205"/>
      <c r="AF13" s="205"/>
      <c r="AG13" s="206"/>
      <c r="AH13" s="53"/>
      <c r="AI13" s="53"/>
      <c r="AJ13" s="53"/>
      <c r="AK13" s="53"/>
      <c r="AL13" s="53"/>
      <c r="AM13" s="54"/>
      <c r="AN13" s="403"/>
      <c r="AO13" s="210"/>
      <c r="AP13" s="210"/>
      <c r="AQ13" s="210"/>
      <c r="AR13" s="211"/>
      <c r="BI13" s="87" t="s">
        <v>57</v>
      </c>
      <c r="BJ13" s="2"/>
    </row>
    <row r="14" spans="61:62" ht="3.75" customHeight="1">
      <c r="BI14" s="87" t="s">
        <v>46</v>
      </c>
      <c r="BJ14" s="2"/>
    </row>
    <row r="15" spans="2:62" ht="12" customHeight="1">
      <c r="B15" s="416" t="s">
        <v>120</v>
      </c>
      <c r="C15" s="417"/>
      <c r="D15" s="401"/>
      <c r="E15" s="207"/>
      <c r="F15" s="207"/>
      <c r="G15" s="207"/>
      <c r="H15" s="208"/>
      <c r="I15" s="401"/>
      <c r="J15" s="207"/>
      <c r="K15" s="207"/>
      <c r="L15" s="207"/>
      <c r="M15" s="207"/>
      <c r="N15" s="208"/>
      <c r="O15" s="401"/>
      <c r="P15" s="207"/>
      <c r="Q15" s="207"/>
      <c r="R15" s="207"/>
      <c r="S15" s="207"/>
      <c r="T15" s="208"/>
      <c r="U15" s="401"/>
      <c r="V15" s="207"/>
      <c r="W15" s="207"/>
      <c r="X15" s="207"/>
      <c r="Y15" s="207"/>
      <c r="Z15" s="208"/>
      <c r="AA15" s="401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  <c r="AM15" s="401"/>
      <c r="AN15" s="207"/>
      <c r="AO15" s="207"/>
      <c r="AP15" s="207"/>
      <c r="AQ15" s="207"/>
      <c r="AR15" s="208"/>
      <c r="BI15" s="87" t="s">
        <v>47</v>
      </c>
      <c r="BJ15" s="13"/>
    </row>
    <row r="16" spans="2:62" ht="12" customHeight="1">
      <c r="B16" s="418"/>
      <c r="C16" s="419"/>
      <c r="D16" s="402"/>
      <c r="E16" s="172"/>
      <c r="F16" s="172"/>
      <c r="G16" s="172"/>
      <c r="H16" s="209"/>
      <c r="I16" s="402"/>
      <c r="J16" s="172"/>
      <c r="K16" s="172"/>
      <c r="L16" s="172"/>
      <c r="M16" s="172"/>
      <c r="N16" s="209"/>
      <c r="O16" s="402"/>
      <c r="P16" s="172"/>
      <c r="Q16" s="172"/>
      <c r="R16" s="172"/>
      <c r="S16" s="172"/>
      <c r="T16" s="209"/>
      <c r="U16" s="402"/>
      <c r="V16" s="172"/>
      <c r="W16" s="172"/>
      <c r="X16" s="172"/>
      <c r="Y16" s="172"/>
      <c r="Z16" s="209"/>
      <c r="AA16" s="40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209"/>
      <c r="AM16" s="402"/>
      <c r="AN16" s="172"/>
      <c r="AO16" s="172"/>
      <c r="AP16" s="172"/>
      <c r="AQ16" s="172"/>
      <c r="AR16" s="209"/>
      <c r="BI16" s="87" t="s">
        <v>48</v>
      </c>
      <c r="BJ16" s="13"/>
    </row>
    <row r="17" spans="2:62" ht="12" customHeight="1">
      <c r="B17" s="418"/>
      <c r="C17" s="419"/>
      <c r="D17" s="402"/>
      <c r="E17" s="172"/>
      <c r="F17" s="172"/>
      <c r="G17" s="172"/>
      <c r="H17" s="209"/>
      <c r="I17" s="402"/>
      <c r="J17" s="172"/>
      <c r="K17" s="172"/>
      <c r="L17" s="172"/>
      <c r="M17" s="172"/>
      <c r="N17" s="209"/>
      <c r="O17" s="402"/>
      <c r="P17" s="172"/>
      <c r="Q17" s="172"/>
      <c r="R17" s="172"/>
      <c r="S17" s="172"/>
      <c r="T17" s="209"/>
      <c r="U17" s="402"/>
      <c r="V17" s="172"/>
      <c r="W17" s="172"/>
      <c r="X17" s="172"/>
      <c r="Y17" s="172"/>
      <c r="Z17" s="209"/>
      <c r="AA17" s="40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209"/>
      <c r="AM17" s="402"/>
      <c r="AN17" s="172"/>
      <c r="AO17" s="172"/>
      <c r="AP17" s="172"/>
      <c r="AQ17" s="172"/>
      <c r="AR17" s="209"/>
      <c r="BI17" s="87" t="s">
        <v>49</v>
      </c>
      <c r="BJ17" s="2"/>
    </row>
    <row r="18" spans="2:62" ht="12" customHeight="1">
      <c r="B18" s="418"/>
      <c r="C18" s="419"/>
      <c r="D18" s="402"/>
      <c r="E18" s="172"/>
      <c r="F18" s="172"/>
      <c r="G18" s="172"/>
      <c r="H18" s="209"/>
      <c r="I18" s="402"/>
      <c r="J18" s="172"/>
      <c r="K18" s="172"/>
      <c r="L18" s="172"/>
      <c r="M18" s="172"/>
      <c r="N18" s="209"/>
      <c r="O18" s="402"/>
      <c r="P18" s="172"/>
      <c r="Q18" s="172"/>
      <c r="R18" s="172"/>
      <c r="S18" s="172"/>
      <c r="T18" s="209"/>
      <c r="U18" s="402"/>
      <c r="V18" s="172"/>
      <c r="W18" s="172"/>
      <c r="X18" s="172"/>
      <c r="Y18" s="172"/>
      <c r="Z18" s="209"/>
      <c r="AA18" s="40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209"/>
      <c r="AM18" s="402"/>
      <c r="AN18" s="172"/>
      <c r="AO18" s="172"/>
      <c r="AP18" s="172"/>
      <c r="AQ18" s="172"/>
      <c r="AR18" s="209"/>
      <c r="BI18" s="87" t="s">
        <v>50</v>
      </c>
      <c r="BJ18" s="2"/>
    </row>
    <row r="19" spans="2:62" ht="8.25" customHeight="1">
      <c r="B19" s="418"/>
      <c r="C19" s="419"/>
      <c r="D19" s="402"/>
      <c r="E19" s="172"/>
      <c r="F19" s="172"/>
      <c r="G19" s="172"/>
      <c r="H19" s="209"/>
      <c r="I19" s="402"/>
      <c r="J19" s="172"/>
      <c r="K19" s="172"/>
      <c r="L19" s="172"/>
      <c r="M19" s="172"/>
      <c r="N19" s="209"/>
      <c r="O19" s="402"/>
      <c r="P19" s="172"/>
      <c r="Q19" s="172"/>
      <c r="R19" s="172"/>
      <c r="S19" s="172"/>
      <c r="T19" s="209"/>
      <c r="U19" s="402"/>
      <c r="V19" s="172"/>
      <c r="W19" s="172"/>
      <c r="X19" s="172"/>
      <c r="Y19" s="172"/>
      <c r="Z19" s="209"/>
      <c r="AA19" s="40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209"/>
      <c r="AM19" s="402"/>
      <c r="AN19" s="172"/>
      <c r="AO19" s="172"/>
      <c r="AP19" s="172"/>
      <c r="AQ19" s="172"/>
      <c r="AR19" s="209"/>
      <c r="BI19" s="87" t="s">
        <v>51</v>
      </c>
      <c r="BJ19" s="2"/>
    </row>
    <row r="20" spans="2:61" ht="6" customHeight="1">
      <c r="B20" s="418"/>
      <c r="C20" s="419"/>
      <c r="D20" s="403"/>
      <c r="E20" s="210"/>
      <c r="F20" s="210"/>
      <c r="G20" s="210"/>
      <c r="H20" s="211"/>
      <c r="I20" s="403"/>
      <c r="J20" s="210"/>
      <c r="K20" s="210"/>
      <c r="L20" s="210"/>
      <c r="M20" s="210"/>
      <c r="N20" s="211"/>
      <c r="O20" s="403"/>
      <c r="P20" s="210"/>
      <c r="Q20" s="210"/>
      <c r="R20" s="210"/>
      <c r="S20" s="210"/>
      <c r="T20" s="211"/>
      <c r="U20" s="403"/>
      <c r="V20" s="210"/>
      <c r="W20" s="210"/>
      <c r="X20" s="210"/>
      <c r="Y20" s="210"/>
      <c r="Z20" s="211"/>
      <c r="AA20" s="403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1"/>
      <c r="AM20" s="403"/>
      <c r="AN20" s="210"/>
      <c r="AO20" s="210"/>
      <c r="AP20" s="210"/>
      <c r="AQ20" s="210"/>
      <c r="AR20" s="211"/>
      <c r="BI20" s="87" t="s">
        <v>52</v>
      </c>
    </row>
    <row r="21" spans="2:61" ht="12" customHeight="1">
      <c r="B21" s="418"/>
      <c r="C21" s="419"/>
      <c r="D21" s="401"/>
      <c r="E21" s="207"/>
      <c r="F21" s="207"/>
      <c r="G21" s="207"/>
      <c r="H21" s="208"/>
      <c r="I21" s="401"/>
      <c r="J21" s="207"/>
      <c r="K21" s="207"/>
      <c r="L21" s="207"/>
      <c r="M21" s="207"/>
      <c r="N21" s="208"/>
      <c r="O21" s="401"/>
      <c r="P21" s="207"/>
      <c r="Q21" s="207"/>
      <c r="R21" s="207"/>
      <c r="S21" s="207"/>
      <c r="T21" s="208"/>
      <c r="U21" s="401"/>
      <c r="V21" s="207"/>
      <c r="W21" s="207"/>
      <c r="X21" s="207"/>
      <c r="Y21" s="207"/>
      <c r="Z21" s="208"/>
      <c r="AA21" s="401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8"/>
      <c r="BI21" s="87" t="s">
        <v>61</v>
      </c>
    </row>
    <row r="22" spans="2:44" ht="12" customHeight="1">
      <c r="B22" s="418"/>
      <c r="C22" s="419"/>
      <c r="D22" s="402"/>
      <c r="E22" s="172"/>
      <c r="F22" s="172"/>
      <c r="G22" s="172"/>
      <c r="H22" s="209"/>
      <c r="I22" s="402"/>
      <c r="J22" s="172"/>
      <c r="K22" s="172"/>
      <c r="L22" s="172"/>
      <c r="M22" s="172"/>
      <c r="N22" s="209"/>
      <c r="O22" s="402"/>
      <c r="P22" s="172"/>
      <c r="Q22" s="172"/>
      <c r="R22" s="172"/>
      <c r="S22" s="172"/>
      <c r="T22" s="209"/>
      <c r="U22" s="402"/>
      <c r="V22" s="172"/>
      <c r="W22" s="172"/>
      <c r="X22" s="172"/>
      <c r="Y22" s="172"/>
      <c r="Z22" s="209"/>
      <c r="AA22" s="40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209"/>
    </row>
    <row r="23" spans="2:61" ht="12" customHeight="1">
      <c r="B23" s="418"/>
      <c r="C23" s="419"/>
      <c r="D23" s="402"/>
      <c r="E23" s="172"/>
      <c r="F23" s="172"/>
      <c r="G23" s="172"/>
      <c r="H23" s="209"/>
      <c r="I23" s="402"/>
      <c r="J23" s="172"/>
      <c r="K23" s="172"/>
      <c r="L23" s="172"/>
      <c r="M23" s="172"/>
      <c r="N23" s="209"/>
      <c r="O23" s="402"/>
      <c r="P23" s="172"/>
      <c r="Q23" s="172"/>
      <c r="R23" s="172"/>
      <c r="S23" s="172"/>
      <c r="T23" s="209"/>
      <c r="U23" s="402"/>
      <c r="V23" s="172"/>
      <c r="W23" s="172"/>
      <c r="X23" s="172"/>
      <c r="Y23" s="172"/>
      <c r="Z23" s="209"/>
      <c r="AA23" s="40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209"/>
      <c r="BI23" s="56" t="s">
        <v>185</v>
      </c>
    </row>
    <row r="24" spans="2:65" ht="9.75" customHeight="1">
      <c r="B24" s="418"/>
      <c r="C24" s="419"/>
      <c r="D24" s="402"/>
      <c r="E24" s="172"/>
      <c r="F24" s="172"/>
      <c r="G24" s="172"/>
      <c r="H24" s="209"/>
      <c r="I24" s="402"/>
      <c r="J24" s="172"/>
      <c r="K24" s="172"/>
      <c r="L24" s="172"/>
      <c r="M24" s="172"/>
      <c r="N24" s="209"/>
      <c r="O24" s="402"/>
      <c r="P24" s="172"/>
      <c r="Q24" s="172"/>
      <c r="R24" s="172"/>
      <c r="S24" s="172"/>
      <c r="T24" s="209"/>
      <c r="U24" s="402"/>
      <c r="V24" s="172"/>
      <c r="W24" s="172"/>
      <c r="X24" s="172"/>
      <c r="Y24" s="172"/>
      <c r="Z24" s="209"/>
      <c r="AA24" s="40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209"/>
      <c r="BI24" s="23" t="s">
        <v>183</v>
      </c>
      <c r="BJ24" s="28"/>
      <c r="BK24" s="1" t="s">
        <v>184</v>
      </c>
      <c r="BL24" s="45"/>
      <c r="BM24" s="45"/>
    </row>
    <row r="25" spans="2:63" ht="9" customHeight="1">
      <c r="B25" s="418"/>
      <c r="C25" s="419"/>
      <c r="D25" s="402"/>
      <c r="E25" s="172"/>
      <c r="F25" s="172"/>
      <c r="G25" s="172"/>
      <c r="H25" s="209"/>
      <c r="I25" s="402"/>
      <c r="J25" s="172"/>
      <c r="K25" s="172"/>
      <c r="L25" s="172"/>
      <c r="M25" s="172"/>
      <c r="N25" s="209"/>
      <c r="O25" s="402"/>
      <c r="P25" s="172"/>
      <c r="Q25" s="172"/>
      <c r="R25" s="172"/>
      <c r="S25" s="172"/>
      <c r="T25" s="209"/>
      <c r="U25" s="402"/>
      <c r="V25" s="172"/>
      <c r="W25" s="172"/>
      <c r="X25" s="172"/>
      <c r="Y25" s="172"/>
      <c r="Z25" s="209"/>
      <c r="AA25" s="40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209"/>
      <c r="BJ25" s="23" t="s">
        <v>62</v>
      </c>
      <c r="BK25" s="16"/>
    </row>
    <row r="26" spans="2:63" ht="6" customHeight="1">
      <c r="B26" s="420"/>
      <c r="C26" s="421"/>
      <c r="D26" s="403"/>
      <c r="E26" s="210"/>
      <c r="F26" s="210"/>
      <c r="G26" s="210"/>
      <c r="H26" s="211"/>
      <c r="I26" s="403"/>
      <c r="J26" s="210"/>
      <c r="K26" s="210"/>
      <c r="L26" s="210"/>
      <c r="M26" s="210"/>
      <c r="N26" s="211"/>
      <c r="O26" s="403"/>
      <c r="P26" s="210"/>
      <c r="Q26" s="210"/>
      <c r="R26" s="210"/>
      <c r="S26" s="210"/>
      <c r="T26" s="211"/>
      <c r="U26" s="403"/>
      <c r="V26" s="210"/>
      <c r="W26" s="210"/>
      <c r="X26" s="210"/>
      <c r="Y26" s="210"/>
      <c r="Z26" s="211"/>
      <c r="AA26" s="403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1"/>
      <c r="BI26" s="24" t="s">
        <v>63</v>
      </c>
      <c r="BJ26" s="16"/>
      <c r="BK26" s="1" t="s">
        <v>139</v>
      </c>
    </row>
    <row r="27" spans="2:63" ht="6" customHeight="1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BI27" s="24" t="s">
        <v>64</v>
      </c>
      <c r="BJ27" s="16"/>
      <c r="BK27" s="1" t="s">
        <v>139</v>
      </c>
    </row>
    <row r="28" spans="2:63" ht="9" customHeight="1">
      <c r="B28" s="395" t="s">
        <v>133</v>
      </c>
      <c r="C28" s="396"/>
      <c r="D28" s="396"/>
      <c r="E28" s="397"/>
      <c r="F28" s="407" t="s">
        <v>44</v>
      </c>
      <c r="G28" s="396"/>
      <c r="H28" s="492">
        <f ca="1">YEAR(TODAY())</f>
        <v>2021</v>
      </c>
      <c r="I28" s="492"/>
      <c r="J28" s="492"/>
      <c r="K28" s="396" t="s">
        <v>1</v>
      </c>
      <c r="L28" s="396"/>
      <c r="M28" s="492">
        <f ca="1">MONTH(TODAY())</f>
        <v>11</v>
      </c>
      <c r="N28" s="492"/>
      <c r="O28" s="396" t="s">
        <v>3</v>
      </c>
      <c r="P28" s="396"/>
      <c r="Q28" s="492">
        <f ca="1">DAY(TODAY())</f>
        <v>23</v>
      </c>
      <c r="R28" s="492"/>
      <c r="S28" s="492"/>
      <c r="T28" s="396" t="s">
        <v>4</v>
      </c>
      <c r="U28" s="396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512" t="s">
        <v>157</v>
      </c>
      <c r="AH28" s="513"/>
      <c r="AI28" s="502"/>
      <c r="AJ28" s="503"/>
      <c r="AK28" s="503"/>
      <c r="AL28" s="503"/>
      <c r="AM28" s="503"/>
      <c r="AN28" s="503"/>
      <c r="AO28" s="503"/>
      <c r="AP28" s="503"/>
      <c r="AQ28" s="503"/>
      <c r="AR28" s="504"/>
      <c r="BI28" s="24" t="s">
        <v>65</v>
      </c>
      <c r="BJ28" s="16"/>
      <c r="BK28" s="1" t="s">
        <v>139</v>
      </c>
    </row>
    <row r="29" spans="2:63" ht="9.75" customHeight="1">
      <c r="B29" s="398"/>
      <c r="C29" s="194"/>
      <c r="D29" s="194"/>
      <c r="E29" s="399"/>
      <c r="F29" s="408"/>
      <c r="G29" s="194"/>
      <c r="H29" s="493"/>
      <c r="I29" s="493"/>
      <c r="J29" s="493"/>
      <c r="K29" s="194"/>
      <c r="L29" s="194"/>
      <c r="M29" s="493"/>
      <c r="N29" s="493"/>
      <c r="O29" s="194"/>
      <c r="P29" s="194"/>
      <c r="Q29" s="493"/>
      <c r="R29" s="493"/>
      <c r="S29" s="493"/>
      <c r="T29" s="194"/>
      <c r="U29" s="194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25"/>
      <c r="AG29" s="514"/>
      <c r="AH29" s="425"/>
      <c r="AI29" s="505"/>
      <c r="AJ29" s="506"/>
      <c r="AK29" s="506"/>
      <c r="AL29" s="506"/>
      <c r="AM29" s="506"/>
      <c r="AN29" s="506"/>
      <c r="AO29" s="506"/>
      <c r="AP29" s="506"/>
      <c r="AQ29" s="506"/>
      <c r="AR29" s="507"/>
      <c r="BI29" s="23" t="s">
        <v>66</v>
      </c>
      <c r="BJ29" s="16"/>
      <c r="BK29" s="1" t="s">
        <v>139</v>
      </c>
    </row>
    <row r="30" spans="2:63" ht="6" customHeight="1">
      <c r="B30" s="398"/>
      <c r="C30" s="194"/>
      <c r="D30" s="194"/>
      <c r="E30" s="399"/>
      <c r="F30" s="409"/>
      <c r="G30" s="400"/>
      <c r="H30" s="494"/>
      <c r="I30" s="494"/>
      <c r="J30" s="494"/>
      <c r="K30" s="400"/>
      <c r="L30" s="400"/>
      <c r="M30" s="494"/>
      <c r="N30" s="494"/>
      <c r="O30" s="400"/>
      <c r="P30" s="400"/>
      <c r="Q30" s="494"/>
      <c r="R30" s="494"/>
      <c r="S30" s="494"/>
      <c r="T30" s="400"/>
      <c r="U30" s="400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26"/>
      <c r="AG30" s="515"/>
      <c r="AH30" s="516"/>
      <c r="AI30" s="508"/>
      <c r="AJ30" s="509"/>
      <c r="AK30" s="509"/>
      <c r="AL30" s="509"/>
      <c r="AM30" s="509"/>
      <c r="AN30" s="509"/>
      <c r="AO30" s="509"/>
      <c r="AP30" s="509"/>
      <c r="AQ30" s="509"/>
      <c r="AR30" s="510"/>
      <c r="BI30" s="23" t="s">
        <v>117</v>
      </c>
      <c r="BJ30" s="16"/>
      <c r="BK30" s="1" t="s">
        <v>139</v>
      </c>
    </row>
    <row r="31" spans="2:63" ht="12" customHeight="1">
      <c r="B31" s="398"/>
      <c r="C31" s="194"/>
      <c r="D31" s="194"/>
      <c r="E31" s="399"/>
      <c r="F31" s="281" t="s">
        <v>151</v>
      </c>
      <c r="G31" s="191"/>
      <c r="H31" s="191"/>
      <c r="I31" s="481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3"/>
      <c r="X31" s="281" t="s">
        <v>161</v>
      </c>
      <c r="Y31" s="191"/>
      <c r="Z31" s="477"/>
      <c r="AA31" s="226" t="s">
        <v>162</v>
      </c>
      <c r="AB31" s="226"/>
      <c r="AC31" s="226"/>
      <c r="AD31" s="226"/>
      <c r="AE31" s="226"/>
      <c r="AF31" s="475"/>
      <c r="AG31" s="523" t="s">
        <v>141</v>
      </c>
      <c r="AH31" s="451"/>
      <c r="AI31" s="527"/>
      <c r="AJ31" s="528"/>
      <c r="AK31" s="528"/>
      <c r="AL31" s="528"/>
      <c r="AM31" s="528"/>
      <c r="AN31" s="528"/>
      <c r="AO31" s="528"/>
      <c r="AP31" s="528"/>
      <c r="AQ31" s="226" t="s">
        <v>142</v>
      </c>
      <c r="AR31" s="227"/>
      <c r="BI31" s="23" t="s">
        <v>165</v>
      </c>
      <c r="BJ31" s="16"/>
      <c r="BK31" s="1" t="s">
        <v>139</v>
      </c>
    </row>
    <row r="32" spans="2:63" ht="4.5" customHeight="1">
      <c r="B32" s="398"/>
      <c r="C32" s="194"/>
      <c r="D32" s="194"/>
      <c r="E32" s="399"/>
      <c r="F32" s="406"/>
      <c r="G32" s="192"/>
      <c r="H32" s="192"/>
      <c r="I32" s="484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6"/>
      <c r="X32" s="406"/>
      <c r="Y32" s="192"/>
      <c r="Z32" s="459"/>
      <c r="AA32" s="171"/>
      <c r="AB32" s="171"/>
      <c r="AC32" s="171"/>
      <c r="AD32" s="171"/>
      <c r="AE32" s="171"/>
      <c r="AF32" s="476"/>
      <c r="AG32" s="524"/>
      <c r="AH32" s="454"/>
      <c r="AI32" s="529"/>
      <c r="AJ32" s="530"/>
      <c r="AK32" s="530"/>
      <c r="AL32" s="530"/>
      <c r="AM32" s="530"/>
      <c r="AN32" s="530"/>
      <c r="AO32" s="530"/>
      <c r="AP32" s="530"/>
      <c r="AQ32" s="194"/>
      <c r="AR32" s="228"/>
      <c r="BI32" s="23" t="s">
        <v>166</v>
      </c>
      <c r="BJ32" s="16"/>
      <c r="BK32" s="1" t="s">
        <v>139</v>
      </c>
    </row>
    <row r="33" spans="2:63" ht="10.5" customHeight="1" thickBot="1">
      <c r="B33" s="398"/>
      <c r="C33" s="194"/>
      <c r="D33" s="194"/>
      <c r="E33" s="399"/>
      <c r="F33" s="406"/>
      <c r="G33" s="192"/>
      <c r="H33" s="192"/>
      <c r="I33" s="487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9"/>
      <c r="X33" s="478"/>
      <c r="Y33" s="479"/>
      <c r="Z33" s="480"/>
      <c r="AA33" s="171"/>
      <c r="AB33" s="171"/>
      <c r="AC33" s="171"/>
      <c r="AD33" s="171"/>
      <c r="AE33" s="171"/>
      <c r="AF33" s="476"/>
      <c r="AG33" s="525"/>
      <c r="AH33" s="526"/>
      <c r="AI33" s="531"/>
      <c r="AJ33" s="532"/>
      <c r="AK33" s="532"/>
      <c r="AL33" s="532"/>
      <c r="AM33" s="532"/>
      <c r="AN33" s="532"/>
      <c r="AO33" s="532"/>
      <c r="AP33" s="532"/>
      <c r="AQ33" s="229"/>
      <c r="AR33" s="230"/>
      <c r="BI33" s="23" t="s">
        <v>167</v>
      </c>
      <c r="BJ33" s="16"/>
      <c r="BK33" s="1" t="s">
        <v>139</v>
      </c>
    </row>
    <row r="34" spans="2:63" ht="15" customHeight="1" thickTop="1">
      <c r="B34" s="368" t="s">
        <v>123</v>
      </c>
      <c r="C34" s="369"/>
      <c r="D34" s="369"/>
      <c r="E34" s="369"/>
      <c r="F34" s="404" t="s">
        <v>137</v>
      </c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94"/>
      <c r="AC34" s="95" t="s">
        <v>0</v>
      </c>
      <c r="AD34" s="95"/>
      <c r="AE34" s="95"/>
      <c r="AF34" s="95"/>
      <c r="AG34" s="41"/>
      <c r="AH34" s="41"/>
      <c r="AI34" s="41"/>
      <c r="AJ34" s="42"/>
      <c r="AK34" s="42"/>
      <c r="AL34" s="42"/>
      <c r="AM34" s="42"/>
      <c r="AN34" s="42"/>
      <c r="AO34" s="42"/>
      <c r="AP34" s="42"/>
      <c r="AQ34" s="42"/>
      <c r="AR34" s="43"/>
      <c r="BI34" s="24" t="s">
        <v>67</v>
      </c>
      <c r="BJ34" s="16"/>
      <c r="BK34" s="1" t="s">
        <v>139</v>
      </c>
    </row>
    <row r="35" spans="2:63" ht="12" customHeight="1">
      <c r="B35" s="355"/>
      <c r="C35" s="192"/>
      <c r="D35" s="192"/>
      <c r="E35" s="192"/>
      <c r="F35" s="220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2"/>
      <c r="BI35" s="24" t="s">
        <v>168</v>
      </c>
      <c r="BJ35" s="16"/>
      <c r="BK35" s="1" t="s">
        <v>139</v>
      </c>
    </row>
    <row r="36" spans="2:63" ht="10.5" customHeight="1">
      <c r="B36" s="370"/>
      <c r="C36" s="255"/>
      <c r="D36" s="255"/>
      <c r="E36" s="255"/>
      <c r="F36" s="223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5"/>
      <c r="BI36" s="24" t="s">
        <v>169</v>
      </c>
      <c r="BJ36" s="16"/>
      <c r="BK36" s="1" t="s">
        <v>139</v>
      </c>
    </row>
    <row r="37" spans="2:63" ht="8.25" customHeight="1">
      <c r="B37" s="371" t="s">
        <v>152</v>
      </c>
      <c r="C37" s="372"/>
      <c r="D37" s="372"/>
      <c r="E37" s="373"/>
      <c r="F37" s="381">
        <f>IF($I31="","",$I$31)</f>
      </c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3"/>
      <c r="R37" s="237" t="s">
        <v>118</v>
      </c>
      <c r="S37" s="238"/>
      <c r="T37" s="239"/>
      <c r="U37" s="214" t="s">
        <v>148</v>
      </c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6"/>
      <c r="AG37" s="380" t="s">
        <v>27</v>
      </c>
      <c r="AH37" s="533"/>
      <c r="AI37" s="534" t="s">
        <v>192</v>
      </c>
      <c r="AJ37" s="534"/>
      <c r="AK37" s="534"/>
      <c r="AL37" s="534"/>
      <c r="AM37" s="534"/>
      <c r="AN37" s="534"/>
      <c r="AO37" s="534"/>
      <c r="AP37" s="534"/>
      <c r="AQ37" s="534"/>
      <c r="AR37" s="535"/>
      <c r="BI37" s="23" t="s">
        <v>68</v>
      </c>
      <c r="BJ37" s="16"/>
      <c r="BK37" s="1" t="s">
        <v>139</v>
      </c>
    </row>
    <row r="38" spans="2:63" ht="11.25" customHeight="1">
      <c r="B38" s="374"/>
      <c r="C38" s="375"/>
      <c r="D38" s="375"/>
      <c r="E38" s="376"/>
      <c r="F38" s="384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6"/>
      <c r="R38" s="240"/>
      <c r="S38" s="241"/>
      <c r="T38" s="242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8"/>
      <c r="AG38" s="453"/>
      <c r="AH38" s="455"/>
      <c r="AI38" s="536"/>
      <c r="AJ38" s="536"/>
      <c r="AK38" s="536"/>
      <c r="AL38" s="536"/>
      <c r="AM38" s="536"/>
      <c r="AN38" s="536"/>
      <c r="AO38" s="536"/>
      <c r="AP38" s="536"/>
      <c r="AQ38" s="536"/>
      <c r="AR38" s="537"/>
      <c r="BI38" s="23" t="s">
        <v>170</v>
      </c>
      <c r="BJ38" s="16"/>
      <c r="BK38" s="1" t="s">
        <v>139</v>
      </c>
    </row>
    <row r="39" spans="2:63" ht="12.75" customHeight="1">
      <c r="B39" s="374"/>
      <c r="C39" s="375"/>
      <c r="D39" s="375"/>
      <c r="E39" s="376"/>
      <c r="F39" s="384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6"/>
      <c r="R39" s="357" t="s">
        <v>124</v>
      </c>
      <c r="S39" s="379"/>
      <c r="T39" s="379"/>
      <c r="U39" s="495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7"/>
      <c r="AG39" s="453"/>
      <c r="AH39" s="455"/>
      <c r="AI39" s="536"/>
      <c r="AJ39" s="536"/>
      <c r="AK39" s="536"/>
      <c r="AL39" s="536"/>
      <c r="AM39" s="536"/>
      <c r="AN39" s="536"/>
      <c r="AO39" s="536"/>
      <c r="AP39" s="536"/>
      <c r="AQ39" s="536"/>
      <c r="AR39" s="537"/>
      <c r="BI39" s="23" t="s">
        <v>69</v>
      </c>
      <c r="BJ39" s="16"/>
      <c r="BK39" s="1" t="s">
        <v>139</v>
      </c>
    </row>
    <row r="40" spans="2:63" ht="6.75" customHeight="1">
      <c r="B40" s="374"/>
      <c r="C40" s="375"/>
      <c r="D40" s="375"/>
      <c r="E40" s="376"/>
      <c r="F40" s="389" t="s">
        <v>150</v>
      </c>
      <c r="G40" s="390"/>
      <c r="H40" s="390"/>
      <c r="I40" s="390"/>
      <c r="J40" s="392">
        <f>IF(AND($I31&lt;&gt;"",COUNTIF(BI25:BI123,$F$37)),VLOOKUP($I31,BI:BK,3,0),"")</f>
      </c>
      <c r="K40" s="393"/>
      <c r="L40" s="393"/>
      <c r="M40" s="393"/>
      <c r="N40" s="393"/>
      <c r="O40" s="393"/>
      <c r="P40" s="393"/>
      <c r="Q40" s="394"/>
      <c r="R40" s="194"/>
      <c r="S40" s="194"/>
      <c r="T40" s="194"/>
      <c r="U40" s="495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7"/>
      <c r="AG40" s="453"/>
      <c r="AH40" s="455"/>
      <c r="AI40" s="538" t="s">
        <v>158</v>
      </c>
      <c r="AJ40" s="538"/>
      <c r="AK40" s="538"/>
      <c r="AL40" s="538"/>
      <c r="AM40" s="538"/>
      <c r="AN40" s="538"/>
      <c r="AO40" s="538"/>
      <c r="AP40" s="538"/>
      <c r="AQ40" s="538"/>
      <c r="AR40" s="539"/>
      <c r="BI40" s="23" t="s">
        <v>171</v>
      </c>
      <c r="BJ40" s="16"/>
      <c r="BK40" s="1" t="s">
        <v>139</v>
      </c>
    </row>
    <row r="41" spans="2:63" ht="6" customHeight="1">
      <c r="B41" s="374"/>
      <c r="C41" s="375"/>
      <c r="D41" s="375"/>
      <c r="E41" s="376"/>
      <c r="F41" s="391"/>
      <c r="G41" s="390"/>
      <c r="H41" s="390"/>
      <c r="I41" s="390"/>
      <c r="J41" s="393"/>
      <c r="K41" s="393"/>
      <c r="L41" s="393"/>
      <c r="M41" s="393"/>
      <c r="N41" s="393"/>
      <c r="O41" s="393"/>
      <c r="P41" s="393"/>
      <c r="Q41" s="394"/>
      <c r="R41" s="194"/>
      <c r="S41" s="194"/>
      <c r="T41" s="194"/>
      <c r="U41" s="498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500"/>
      <c r="AG41" s="453"/>
      <c r="AH41" s="455"/>
      <c r="AI41" s="538"/>
      <c r="AJ41" s="538"/>
      <c r="AK41" s="538"/>
      <c r="AL41" s="538"/>
      <c r="AM41" s="538"/>
      <c r="AN41" s="538"/>
      <c r="AO41" s="538"/>
      <c r="AP41" s="538"/>
      <c r="AQ41" s="538"/>
      <c r="AR41" s="539"/>
      <c r="BI41" s="23" t="s">
        <v>172</v>
      </c>
      <c r="BJ41" s="16"/>
      <c r="BK41" s="1" t="s">
        <v>139</v>
      </c>
    </row>
    <row r="42" spans="2:63" ht="21" customHeight="1">
      <c r="B42" s="387" t="s">
        <v>149</v>
      </c>
      <c r="C42" s="388"/>
      <c r="D42" s="388"/>
      <c r="E42" s="388"/>
      <c r="F42" s="388"/>
      <c r="G42" s="388"/>
      <c r="H42" s="388"/>
      <c r="I42" s="388"/>
      <c r="J42" s="490" t="s">
        <v>135</v>
      </c>
      <c r="K42" s="491"/>
      <c r="L42" s="278" t="s">
        <v>153</v>
      </c>
      <c r="M42" s="279"/>
      <c r="N42" s="279"/>
      <c r="O42" s="501" t="s">
        <v>196</v>
      </c>
      <c r="P42" s="501"/>
      <c r="Q42" s="501"/>
      <c r="R42" s="501"/>
      <c r="S42" s="501"/>
      <c r="T42" s="501"/>
      <c r="U42" s="501"/>
      <c r="V42" s="90"/>
      <c r="W42" s="89">
        <f>IF(OR($O42="科目等履修生",$O42="研究生",$O42="学部/修士/博士/科目等履修生/研究生",$O42=""),"","年")</f>
      </c>
      <c r="X42" s="243" t="s">
        <v>143</v>
      </c>
      <c r="Y42" s="243"/>
      <c r="Z42" s="243"/>
      <c r="AA42" s="244"/>
      <c r="AB42" s="244"/>
      <c r="AC42" s="244"/>
      <c r="AD42" s="244"/>
      <c r="AE42" s="244"/>
      <c r="AF42" s="245"/>
      <c r="AG42" s="279" t="s">
        <v>154</v>
      </c>
      <c r="AH42" s="279"/>
      <c r="AI42" s="217" t="s">
        <v>144</v>
      </c>
      <c r="AJ42" s="217"/>
      <c r="AK42" s="257" t="s">
        <v>145</v>
      </c>
      <c r="AL42" s="257"/>
      <c r="AM42" s="257"/>
      <c r="AN42" s="257"/>
      <c r="AO42" s="257"/>
      <c r="AP42" s="257"/>
      <c r="AQ42" s="257"/>
      <c r="AR42" s="258"/>
      <c r="BI42" s="24" t="s">
        <v>70</v>
      </c>
      <c r="BJ42" s="16"/>
      <c r="BK42" s="1" t="s">
        <v>140</v>
      </c>
    </row>
    <row r="43" spans="2:63" ht="21" customHeight="1">
      <c r="B43" s="183" t="s">
        <v>147</v>
      </c>
      <c r="C43" s="184"/>
      <c r="D43" s="184"/>
      <c r="E43" s="184"/>
      <c r="F43" s="184"/>
      <c r="G43" s="184"/>
      <c r="H43" s="184"/>
      <c r="I43" s="184"/>
      <c r="J43" s="185" t="s">
        <v>135</v>
      </c>
      <c r="K43" s="186"/>
      <c r="L43" s="189" t="s">
        <v>146</v>
      </c>
      <c r="M43" s="190"/>
      <c r="N43" s="190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8"/>
      <c r="AG43" s="218" t="s">
        <v>27</v>
      </c>
      <c r="AH43" s="219"/>
      <c r="AI43" s="180" t="s">
        <v>191</v>
      </c>
      <c r="AJ43" s="181"/>
      <c r="AK43" s="181"/>
      <c r="AL43" s="181"/>
      <c r="AM43" s="181"/>
      <c r="AN43" s="181"/>
      <c r="AO43" s="181"/>
      <c r="AP43" s="181"/>
      <c r="AQ43" s="181"/>
      <c r="AR43" s="182"/>
      <c r="BI43" s="24" t="s">
        <v>71</v>
      </c>
      <c r="BJ43" s="16"/>
      <c r="BK43" s="1" t="s">
        <v>140</v>
      </c>
    </row>
    <row r="44" spans="2:63" ht="12" customHeight="1">
      <c r="B44" s="432" t="s">
        <v>125</v>
      </c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4"/>
      <c r="BI44" s="24" t="s">
        <v>72</v>
      </c>
      <c r="BJ44" s="16"/>
      <c r="BK44" s="1" t="s">
        <v>140</v>
      </c>
    </row>
    <row r="45" spans="2:63" ht="11.25" customHeight="1">
      <c r="B45" s="354" t="s">
        <v>195</v>
      </c>
      <c r="C45" s="191"/>
      <c r="D45" s="191"/>
      <c r="E45" s="191"/>
      <c r="F45" s="377"/>
      <c r="G45" s="196"/>
      <c r="H45" s="196"/>
      <c r="I45" s="193" t="s">
        <v>1</v>
      </c>
      <c r="J45" s="193"/>
      <c r="K45" s="196"/>
      <c r="L45" s="196"/>
      <c r="M45" s="193" t="s">
        <v>3</v>
      </c>
      <c r="N45" s="196"/>
      <c r="O45" s="196"/>
      <c r="P45" s="196"/>
      <c r="Q45" s="193" t="s">
        <v>4</v>
      </c>
      <c r="R45" s="193"/>
      <c r="S45" s="193" t="s">
        <v>126</v>
      </c>
      <c r="T45" s="193"/>
      <c r="U45" s="196"/>
      <c r="V45" s="196"/>
      <c r="W45" s="196"/>
      <c r="X45" s="193" t="s">
        <v>1</v>
      </c>
      <c r="Y45" s="352"/>
      <c r="Z45" s="352"/>
      <c r="AA45" s="193" t="s">
        <v>3</v>
      </c>
      <c r="AB45" s="193"/>
      <c r="AC45" s="196"/>
      <c r="AD45" s="196"/>
      <c r="AE45" s="193" t="s">
        <v>4</v>
      </c>
      <c r="AF45" s="193"/>
      <c r="AG45" s="10"/>
      <c r="AH45" s="191"/>
      <c r="AI45" s="430"/>
      <c r="AJ45" s="430"/>
      <c r="AK45" s="191"/>
      <c r="AL45" s="191"/>
      <c r="AM45" s="430"/>
      <c r="AN45" s="430"/>
      <c r="AO45" s="426"/>
      <c r="AP45" s="426"/>
      <c r="AQ45" s="426"/>
      <c r="AR45" s="427"/>
      <c r="BI45" s="24" t="s">
        <v>73</v>
      </c>
      <c r="BJ45" s="16"/>
      <c r="BK45" s="1" t="s">
        <v>140</v>
      </c>
    </row>
    <row r="46" spans="2:63" ht="12" customHeight="1">
      <c r="B46" s="355"/>
      <c r="C46" s="192"/>
      <c r="D46" s="192"/>
      <c r="E46" s="192"/>
      <c r="F46" s="378"/>
      <c r="G46" s="197"/>
      <c r="H46" s="197"/>
      <c r="I46" s="194"/>
      <c r="J46" s="194"/>
      <c r="K46" s="197"/>
      <c r="L46" s="197"/>
      <c r="M46" s="194"/>
      <c r="N46" s="197"/>
      <c r="O46" s="197"/>
      <c r="P46" s="197"/>
      <c r="Q46" s="194"/>
      <c r="R46" s="194"/>
      <c r="S46" s="195"/>
      <c r="T46" s="195"/>
      <c r="U46" s="439"/>
      <c r="V46" s="439"/>
      <c r="W46" s="439"/>
      <c r="X46" s="195"/>
      <c r="Y46" s="353"/>
      <c r="Z46" s="353"/>
      <c r="AA46" s="195"/>
      <c r="AB46" s="195"/>
      <c r="AC46" s="439"/>
      <c r="AD46" s="439"/>
      <c r="AE46" s="195"/>
      <c r="AF46" s="195"/>
      <c r="AG46" s="11"/>
      <c r="AH46" s="192"/>
      <c r="AI46" s="431"/>
      <c r="AJ46" s="431"/>
      <c r="AK46" s="192"/>
      <c r="AL46" s="192"/>
      <c r="AM46" s="431"/>
      <c r="AN46" s="431"/>
      <c r="AO46" s="428"/>
      <c r="AP46" s="428"/>
      <c r="AQ46" s="428"/>
      <c r="AR46" s="429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I46" s="24" t="s">
        <v>74</v>
      </c>
      <c r="BJ46" s="16"/>
      <c r="BK46" s="1" t="s">
        <v>140</v>
      </c>
    </row>
    <row r="47" spans="2:63" ht="11.25" customHeight="1">
      <c r="B47" s="356" t="s">
        <v>2</v>
      </c>
      <c r="C47" s="357"/>
      <c r="D47" s="357"/>
      <c r="E47" s="357"/>
      <c r="F47" s="442" t="s">
        <v>193</v>
      </c>
      <c r="G47" s="443"/>
      <c r="H47" s="443"/>
      <c r="I47" s="437"/>
      <c r="J47" s="437"/>
      <c r="K47" s="437"/>
      <c r="L47" s="437"/>
      <c r="M47" s="379" t="s">
        <v>5</v>
      </c>
      <c r="N47" s="379"/>
      <c r="O47" s="380" t="s">
        <v>202</v>
      </c>
      <c r="P47" s="366"/>
      <c r="Q47" s="366"/>
      <c r="R47" s="366"/>
      <c r="S47" s="366"/>
      <c r="T47" s="366"/>
      <c r="U47" s="358" t="s">
        <v>204</v>
      </c>
      <c r="V47" s="359"/>
      <c r="W47" s="360"/>
      <c r="X47" s="365" t="s">
        <v>203</v>
      </c>
      <c r="Y47" s="366"/>
      <c r="Z47" s="366"/>
      <c r="AA47" s="366"/>
      <c r="AB47" s="366"/>
      <c r="AC47" s="543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5"/>
      <c r="AS47" s="16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I47" s="24" t="s">
        <v>180</v>
      </c>
      <c r="BJ47" s="16"/>
      <c r="BK47" s="1" t="s">
        <v>140</v>
      </c>
    </row>
    <row r="48" spans="2:63" ht="10.5" customHeight="1">
      <c r="B48" s="355"/>
      <c r="C48" s="192"/>
      <c r="D48" s="192"/>
      <c r="E48" s="192"/>
      <c r="F48" s="444"/>
      <c r="G48" s="445"/>
      <c r="H48" s="445"/>
      <c r="I48" s="438"/>
      <c r="J48" s="438"/>
      <c r="K48" s="438"/>
      <c r="L48" s="438"/>
      <c r="M48" s="194"/>
      <c r="N48" s="194"/>
      <c r="O48" s="218"/>
      <c r="P48" s="184"/>
      <c r="Q48" s="184"/>
      <c r="R48" s="184"/>
      <c r="S48" s="184"/>
      <c r="T48" s="184"/>
      <c r="U48" s="361"/>
      <c r="V48" s="362"/>
      <c r="W48" s="363"/>
      <c r="X48" s="367"/>
      <c r="Y48" s="184"/>
      <c r="Z48" s="184"/>
      <c r="AA48" s="184"/>
      <c r="AB48" s="184"/>
      <c r="AC48" s="546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547"/>
      <c r="AS48" s="16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I48" s="24" t="s">
        <v>173</v>
      </c>
      <c r="BJ48" s="16"/>
      <c r="BK48" s="1" t="s">
        <v>139</v>
      </c>
    </row>
    <row r="49" spans="2:63" ht="12" customHeight="1">
      <c r="B49" s="364" t="s">
        <v>7</v>
      </c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349" t="s">
        <v>43</v>
      </c>
      <c r="S49" s="350"/>
      <c r="T49" s="351"/>
      <c r="U49" s="254" t="s">
        <v>6</v>
      </c>
      <c r="V49" s="254"/>
      <c r="W49" s="254"/>
      <c r="X49" s="254"/>
      <c r="Y49" s="254"/>
      <c r="Z49" s="541"/>
      <c r="AA49" s="253" t="s">
        <v>25</v>
      </c>
      <c r="AB49" s="254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6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I49" s="24" t="s">
        <v>174</v>
      </c>
      <c r="BJ49" s="16"/>
      <c r="BK49" s="1" t="s">
        <v>139</v>
      </c>
    </row>
    <row r="50" spans="2:63" ht="12" customHeight="1">
      <c r="B50" s="331" t="s">
        <v>3</v>
      </c>
      <c r="C50" s="332"/>
      <c r="D50" s="329"/>
      <c r="E50" s="329"/>
      <c r="F50" s="330" t="s">
        <v>127</v>
      </c>
      <c r="G50" s="441"/>
      <c r="H50" s="441"/>
      <c r="I50" s="441"/>
      <c r="J50" s="448" t="s">
        <v>126</v>
      </c>
      <c r="K50" s="449"/>
      <c r="L50" s="198"/>
      <c r="M50" s="199"/>
      <c r="N50" s="200"/>
      <c r="O50" s="440" t="s">
        <v>127</v>
      </c>
      <c r="P50" s="231"/>
      <c r="Q50" s="232"/>
      <c r="R50" s="173"/>
      <c r="S50" s="174"/>
      <c r="T50" s="175"/>
      <c r="U50" s="235">
        <f>$AJ103</f>
      </c>
      <c r="V50" s="235"/>
      <c r="W50" s="235"/>
      <c r="X50" s="235"/>
      <c r="Y50" s="235"/>
      <c r="Z50" s="236"/>
      <c r="AA50" s="297" t="s">
        <v>21</v>
      </c>
      <c r="AB50" s="297"/>
      <c r="AC50" s="212"/>
      <c r="AD50" s="212"/>
      <c r="AE50" s="212"/>
      <c r="AF50" s="297" t="s">
        <v>1</v>
      </c>
      <c r="AG50" s="297"/>
      <c r="AH50" s="212"/>
      <c r="AI50" s="212"/>
      <c r="AJ50" s="297" t="s">
        <v>3</v>
      </c>
      <c r="AK50" s="297"/>
      <c r="AL50" s="212"/>
      <c r="AM50" s="212"/>
      <c r="AN50" s="212"/>
      <c r="AO50" s="297" t="s">
        <v>4</v>
      </c>
      <c r="AP50" s="297"/>
      <c r="AQ50" s="297"/>
      <c r="AR50" s="423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I50" s="24" t="s">
        <v>175</v>
      </c>
      <c r="BJ50" s="16"/>
      <c r="BK50" s="1" t="s">
        <v>139</v>
      </c>
    </row>
    <row r="51" spans="2:63" ht="6" customHeight="1">
      <c r="B51" s="331"/>
      <c r="C51" s="332"/>
      <c r="D51" s="329"/>
      <c r="E51" s="329"/>
      <c r="F51" s="330"/>
      <c r="G51" s="441"/>
      <c r="H51" s="441"/>
      <c r="I51" s="441"/>
      <c r="J51" s="446"/>
      <c r="K51" s="447"/>
      <c r="L51" s="201"/>
      <c r="M51" s="202"/>
      <c r="N51" s="203"/>
      <c r="O51" s="204"/>
      <c r="P51" s="233"/>
      <c r="Q51" s="234"/>
      <c r="R51" s="173"/>
      <c r="S51" s="174"/>
      <c r="T51" s="175"/>
      <c r="U51" s="235"/>
      <c r="V51" s="235"/>
      <c r="W51" s="235"/>
      <c r="X51" s="235"/>
      <c r="Y51" s="235"/>
      <c r="Z51" s="236"/>
      <c r="AA51" s="249"/>
      <c r="AB51" s="249"/>
      <c r="AC51" s="213"/>
      <c r="AD51" s="213"/>
      <c r="AE51" s="213"/>
      <c r="AF51" s="249"/>
      <c r="AG51" s="249"/>
      <c r="AH51" s="213"/>
      <c r="AI51" s="213"/>
      <c r="AJ51" s="249"/>
      <c r="AK51" s="249"/>
      <c r="AL51" s="213"/>
      <c r="AM51" s="213"/>
      <c r="AN51" s="213"/>
      <c r="AO51" s="249"/>
      <c r="AP51" s="249"/>
      <c r="AQ51" s="249"/>
      <c r="AR51" s="424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I51" s="24" t="s">
        <v>75</v>
      </c>
      <c r="BJ51" s="16"/>
      <c r="BK51" s="1" t="s">
        <v>139</v>
      </c>
    </row>
    <row r="52" spans="2:63" ht="12" customHeight="1">
      <c r="B52" s="331" t="s">
        <v>9</v>
      </c>
      <c r="C52" s="332"/>
      <c r="D52" s="329"/>
      <c r="E52" s="329"/>
      <c r="F52" s="330" t="s">
        <v>32</v>
      </c>
      <c r="G52" s="441"/>
      <c r="H52" s="441"/>
      <c r="I52" s="441"/>
      <c r="J52" s="446" t="s">
        <v>33</v>
      </c>
      <c r="K52" s="447"/>
      <c r="L52" s="198"/>
      <c r="M52" s="199"/>
      <c r="N52" s="200"/>
      <c r="O52" s="204" t="s">
        <v>32</v>
      </c>
      <c r="P52" s="231"/>
      <c r="Q52" s="232"/>
      <c r="R52" s="173"/>
      <c r="S52" s="174"/>
      <c r="T52" s="175"/>
      <c r="U52" s="235">
        <f>$AJ104</f>
      </c>
      <c r="V52" s="235"/>
      <c r="W52" s="235"/>
      <c r="X52" s="235"/>
      <c r="Y52" s="235"/>
      <c r="Z52" s="236"/>
      <c r="AA52" s="249" t="s">
        <v>22</v>
      </c>
      <c r="AB52" s="249"/>
      <c r="AC52" s="213"/>
      <c r="AD52" s="213"/>
      <c r="AE52" s="213"/>
      <c r="AF52" s="249" t="s">
        <v>1</v>
      </c>
      <c r="AG52" s="249"/>
      <c r="AH52" s="213"/>
      <c r="AI52" s="213"/>
      <c r="AJ52" s="249" t="s">
        <v>3</v>
      </c>
      <c r="AK52" s="249"/>
      <c r="AL52" s="213"/>
      <c r="AM52" s="213"/>
      <c r="AN52" s="213"/>
      <c r="AO52" s="249" t="s">
        <v>4</v>
      </c>
      <c r="AP52" s="249"/>
      <c r="AQ52" s="249"/>
      <c r="AR52" s="424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I52" s="24" t="s">
        <v>76</v>
      </c>
      <c r="BJ52" s="16"/>
      <c r="BK52" s="1" t="s">
        <v>139</v>
      </c>
    </row>
    <row r="53" spans="2:63" ht="6" customHeight="1">
      <c r="B53" s="331"/>
      <c r="C53" s="332"/>
      <c r="D53" s="329"/>
      <c r="E53" s="329"/>
      <c r="F53" s="330"/>
      <c r="G53" s="441"/>
      <c r="H53" s="441"/>
      <c r="I53" s="441"/>
      <c r="J53" s="446"/>
      <c r="K53" s="447"/>
      <c r="L53" s="201"/>
      <c r="M53" s="202"/>
      <c r="N53" s="203"/>
      <c r="O53" s="204"/>
      <c r="P53" s="233"/>
      <c r="Q53" s="234"/>
      <c r="R53" s="173"/>
      <c r="S53" s="174"/>
      <c r="T53" s="175"/>
      <c r="U53" s="235"/>
      <c r="V53" s="235"/>
      <c r="W53" s="235"/>
      <c r="X53" s="235"/>
      <c r="Y53" s="235"/>
      <c r="Z53" s="236"/>
      <c r="AA53" s="250"/>
      <c r="AB53" s="250"/>
      <c r="AC53" s="277"/>
      <c r="AD53" s="277"/>
      <c r="AE53" s="277"/>
      <c r="AF53" s="250"/>
      <c r="AG53" s="250"/>
      <c r="AH53" s="277"/>
      <c r="AI53" s="277"/>
      <c r="AJ53" s="250"/>
      <c r="AK53" s="250"/>
      <c r="AL53" s="277"/>
      <c r="AM53" s="277"/>
      <c r="AN53" s="277"/>
      <c r="AO53" s="250"/>
      <c r="AP53" s="250"/>
      <c r="AQ53" s="250"/>
      <c r="AR53" s="511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I53" s="24" t="s">
        <v>77</v>
      </c>
      <c r="BJ53" s="16"/>
      <c r="BK53" s="1" t="s">
        <v>139</v>
      </c>
    </row>
    <row r="54" spans="2:63" ht="12" customHeight="1">
      <c r="B54" s="331" t="s">
        <v>11</v>
      </c>
      <c r="C54" s="332"/>
      <c r="D54" s="329"/>
      <c r="E54" s="329"/>
      <c r="F54" s="330" t="s">
        <v>127</v>
      </c>
      <c r="G54" s="441"/>
      <c r="H54" s="441"/>
      <c r="I54" s="441"/>
      <c r="J54" s="446" t="s">
        <v>126</v>
      </c>
      <c r="K54" s="447"/>
      <c r="L54" s="198"/>
      <c r="M54" s="199"/>
      <c r="N54" s="200"/>
      <c r="O54" s="204" t="s">
        <v>127</v>
      </c>
      <c r="P54" s="231"/>
      <c r="Q54" s="232"/>
      <c r="R54" s="173"/>
      <c r="S54" s="174"/>
      <c r="T54" s="175"/>
      <c r="U54" s="235">
        <f>$AJ105</f>
      </c>
      <c r="V54" s="235"/>
      <c r="W54" s="235"/>
      <c r="X54" s="235"/>
      <c r="Y54" s="235"/>
      <c r="Z54" s="236"/>
      <c r="AA54" s="297" t="s">
        <v>21</v>
      </c>
      <c r="AB54" s="297"/>
      <c r="AC54" s="212"/>
      <c r="AD54" s="212"/>
      <c r="AE54" s="212"/>
      <c r="AF54" s="297" t="s">
        <v>1</v>
      </c>
      <c r="AG54" s="297"/>
      <c r="AH54" s="212"/>
      <c r="AI54" s="212"/>
      <c r="AJ54" s="297" t="s">
        <v>3</v>
      </c>
      <c r="AK54" s="297"/>
      <c r="AL54" s="212"/>
      <c r="AM54" s="212"/>
      <c r="AN54" s="212"/>
      <c r="AO54" s="297" t="s">
        <v>4</v>
      </c>
      <c r="AP54" s="297"/>
      <c r="AQ54" s="297"/>
      <c r="AR54" s="423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I54" s="16" t="s">
        <v>78</v>
      </c>
      <c r="BJ54" s="16"/>
      <c r="BK54" s="1" t="s">
        <v>139</v>
      </c>
    </row>
    <row r="55" spans="2:63" ht="6" customHeight="1">
      <c r="B55" s="331"/>
      <c r="C55" s="332"/>
      <c r="D55" s="329"/>
      <c r="E55" s="329"/>
      <c r="F55" s="330"/>
      <c r="G55" s="441"/>
      <c r="H55" s="441"/>
      <c r="I55" s="441"/>
      <c r="J55" s="446"/>
      <c r="K55" s="447"/>
      <c r="L55" s="201"/>
      <c r="M55" s="202"/>
      <c r="N55" s="203"/>
      <c r="O55" s="204"/>
      <c r="P55" s="233"/>
      <c r="Q55" s="234"/>
      <c r="R55" s="173"/>
      <c r="S55" s="174"/>
      <c r="T55" s="175"/>
      <c r="U55" s="235"/>
      <c r="V55" s="235"/>
      <c r="W55" s="235"/>
      <c r="X55" s="235"/>
      <c r="Y55" s="235"/>
      <c r="Z55" s="236"/>
      <c r="AA55" s="249"/>
      <c r="AB55" s="249"/>
      <c r="AC55" s="213"/>
      <c r="AD55" s="213"/>
      <c r="AE55" s="213"/>
      <c r="AF55" s="249"/>
      <c r="AG55" s="249"/>
      <c r="AH55" s="213"/>
      <c r="AI55" s="213"/>
      <c r="AJ55" s="249"/>
      <c r="AK55" s="249"/>
      <c r="AL55" s="213"/>
      <c r="AM55" s="213"/>
      <c r="AN55" s="213"/>
      <c r="AO55" s="249"/>
      <c r="AP55" s="249"/>
      <c r="AQ55" s="249"/>
      <c r="AR55" s="424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I55" s="16" t="s">
        <v>79</v>
      </c>
      <c r="BJ55" s="16"/>
      <c r="BK55" s="1" t="s">
        <v>139</v>
      </c>
    </row>
    <row r="56" spans="2:63" ht="12" customHeight="1">
      <c r="B56" s="331" t="s">
        <v>13</v>
      </c>
      <c r="C56" s="332"/>
      <c r="D56" s="329"/>
      <c r="E56" s="329"/>
      <c r="F56" s="330" t="s">
        <v>34</v>
      </c>
      <c r="G56" s="441"/>
      <c r="H56" s="441"/>
      <c r="I56" s="441"/>
      <c r="J56" s="446" t="s">
        <v>35</v>
      </c>
      <c r="K56" s="447"/>
      <c r="L56" s="198"/>
      <c r="M56" s="199"/>
      <c r="N56" s="200"/>
      <c r="O56" s="204" t="s">
        <v>34</v>
      </c>
      <c r="P56" s="231"/>
      <c r="Q56" s="232"/>
      <c r="R56" s="173"/>
      <c r="S56" s="174"/>
      <c r="T56" s="175"/>
      <c r="U56" s="235">
        <f>$AJ106</f>
      </c>
      <c r="V56" s="235"/>
      <c r="W56" s="235"/>
      <c r="X56" s="235"/>
      <c r="Y56" s="235"/>
      <c r="Z56" s="236"/>
      <c r="AA56" s="249" t="s">
        <v>22</v>
      </c>
      <c r="AB56" s="249"/>
      <c r="AC56" s="213"/>
      <c r="AD56" s="213"/>
      <c r="AE56" s="213"/>
      <c r="AF56" s="249" t="s">
        <v>1</v>
      </c>
      <c r="AG56" s="249"/>
      <c r="AH56" s="213"/>
      <c r="AI56" s="213"/>
      <c r="AJ56" s="249" t="s">
        <v>3</v>
      </c>
      <c r="AK56" s="249"/>
      <c r="AL56" s="213"/>
      <c r="AM56" s="213"/>
      <c r="AN56" s="213"/>
      <c r="AO56" s="249" t="s">
        <v>4</v>
      </c>
      <c r="AP56" s="249"/>
      <c r="AQ56" s="249"/>
      <c r="AR56" s="424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I56" s="16" t="s">
        <v>80</v>
      </c>
      <c r="BJ56" s="16"/>
      <c r="BK56" s="1" t="s">
        <v>139</v>
      </c>
    </row>
    <row r="57" spans="2:63" ht="6" customHeight="1">
      <c r="B57" s="331"/>
      <c r="C57" s="332"/>
      <c r="D57" s="329"/>
      <c r="E57" s="329"/>
      <c r="F57" s="330"/>
      <c r="G57" s="441"/>
      <c r="H57" s="441"/>
      <c r="I57" s="441"/>
      <c r="J57" s="446"/>
      <c r="K57" s="447"/>
      <c r="L57" s="201"/>
      <c r="M57" s="202"/>
      <c r="N57" s="203"/>
      <c r="O57" s="204"/>
      <c r="P57" s="233"/>
      <c r="Q57" s="234"/>
      <c r="R57" s="173"/>
      <c r="S57" s="174"/>
      <c r="T57" s="175"/>
      <c r="U57" s="235"/>
      <c r="V57" s="235"/>
      <c r="W57" s="235"/>
      <c r="X57" s="235"/>
      <c r="Y57" s="235"/>
      <c r="Z57" s="236"/>
      <c r="AA57" s="249"/>
      <c r="AB57" s="249"/>
      <c r="AC57" s="213"/>
      <c r="AD57" s="213"/>
      <c r="AE57" s="213"/>
      <c r="AF57" s="249"/>
      <c r="AG57" s="249"/>
      <c r="AH57" s="213"/>
      <c r="AI57" s="213"/>
      <c r="AJ57" s="249"/>
      <c r="AK57" s="249"/>
      <c r="AL57" s="213"/>
      <c r="AM57" s="213"/>
      <c r="AN57" s="213"/>
      <c r="AO57" s="249"/>
      <c r="AP57" s="249"/>
      <c r="AQ57" s="249"/>
      <c r="AR57" s="424"/>
      <c r="AU57" s="28"/>
      <c r="AV57" s="29"/>
      <c r="AW57" s="29"/>
      <c r="AX57" s="29"/>
      <c r="AY57" s="29"/>
      <c r="AZ57" s="29"/>
      <c r="BA57" s="29"/>
      <c r="BB57" s="29"/>
      <c r="BC57" s="29"/>
      <c r="BD57" s="422"/>
      <c r="BE57" s="422"/>
      <c r="BF57" s="422"/>
      <c r="BG57" s="425"/>
      <c r="BI57" s="16" t="s">
        <v>81</v>
      </c>
      <c r="BJ57" s="16"/>
      <c r="BK57" s="1" t="s">
        <v>139</v>
      </c>
    </row>
    <row r="58" spans="2:63" ht="15" customHeight="1">
      <c r="B58" s="331" t="s">
        <v>15</v>
      </c>
      <c r="C58" s="332"/>
      <c r="D58" s="329"/>
      <c r="E58" s="329"/>
      <c r="F58" s="330" t="s">
        <v>127</v>
      </c>
      <c r="G58" s="441"/>
      <c r="H58" s="441"/>
      <c r="I58" s="441"/>
      <c r="J58" s="446" t="s">
        <v>126</v>
      </c>
      <c r="K58" s="447"/>
      <c r="L58" s="198"/>
      <c r="M58" s="199"/>
      <c r="N58" s="200"/>
      <c r="O58" s="204" t="s">
        <v>127</v>
      </c>
      <c r="P58" s="231"/>
      <c r="Q58" s="232"/>
      <c r="R58" s="173"/>
      <c r="S58" s="174"/>
      <c r="T58" s="175"/>
      <c r="U58" s="235">
        <f>$AJ107</f>
      </c>
      <c r="V58" s="235"/>
      <c r="W58" s="235"/>
      <c r="X58" s="235"/>
      <c r="Y58" s="235"/>
      <c r="Z58" s="236"/>
      <c r="AA58" s="297" t="s">
        <v>21</v>
      </c>
      <c r="AB58" s="297"/>
      <c r="AC58" s="212"/>
      <c r="AD58" s="212"/>
      <c r="AE58" s="212"/>
      <c r="AF58" s="297" t="s">
        <v>1</v>
      </c>
      <c r="AG58" s="297"/>
      <c r="AH58" s="212"/>
      <c r="AI58" s="212"/>
      <c r="AJ58" s="297" t="s">
        <v>3</v>
      </c>
      <c r="AK58" s="297"/>
      <c r="AL58" s="212"/>
      <c r="AM58" s="212"/>
      <c r="AN58" s="212"/>
      <c r="AO58" s="297" t="s">
        <v>4</v>
      </c>
      <c r="AP58" s="297"/>
      <c r="AQ58" s="297"/>
      <c r="AR58" s="423"/>
      <c r="AU58" s="28"/>
      <c r="AV58" s="29"/>
      <c r="AW58" s="29"/>
      <c r="AX58" s="29"/>
      <c r="AY58" s="29"/>
      <c r="AZ58" s="29"/>
      <c r="BA58" s="29"/>
      <c r="BB58" s="29"/>
      <c r="BC58" s="29"/>
      <c r="BD58" s="422"/>
      <c r="BE58" s="422"/>
      <c r="BF58" s="422"/>
      <c r="BG58" s="425"/>
      <c r="BI58" s="16" t="s">
        <v>109</v>
      </c>
      <c r="BJ58" s="16"/>
      <c r="BK58" s="1" t="s">
        <v>139</v>
      </c>
    </row>
    <row r="59" spans="2:63" ht="6" customHeight="1">
      <c r="B59" s="331"/>
      <c r="C59" s="332"/>
      <c r="D59" s="329"/>
      <c r="E59" s="329"/>
      <c r="F59" s="330"/>
      <c r="G59" s="441"/>
      <c r="H59" s="441"/>
      <c r="I59" s="441"/>
      <c r="J59" s="446"/>
      <c r="K59" s="447"/>
      <c r="L59" s="201"/>
      <c r="M59" s="202"/>
      <c r="N59" s="203"/>
      <c r="O59" s="204"/>
      <c r="P59" s="233"/>
      <c r="Q59" s="234"/>
      <c r="R59" s="173"/>
      <c r="S59" s="174"/>
      <c r="T59" s="175"/>
      <c r="U59" s="235"/>
      <c r="V59" s="235"/>
      <c r="W59" s="235"/>
      <c r="X59" s="235"/>
      <c r="Y59" s="235"/>
      <c r="Z59" s="236"/>
      <c r="AA59" s="249"/>
      <c r="AB59" s="249"/>
      <c r="AC59" s="213"/>
      <c r="AD59" s="213"/>
      <c r="AE59" s="213"/>
      <c r="AF59" s="249"/>
      <c r="AG59" s="249"/>
      <c r="AH59" s="213"/>
      <c r="AI59" s="213"/>
      <c r="AJ59" s="249"/>
      <c r="AK59" s="249"/>
      <c r="AL59" s="213"/>
      <c r="AM59" s="213"/>
      <c r="AN59" s="213"/>
      <c r="AO59" s="249"/>
      <c r="AP59" s="249"/>
      <c r="AQ59" s="249"/>
      <c r="AR59" s="424"/>
      <c r="AU59" s="28"/>
      <c r="AV59" s="29"/>
      <c r="AW59" s="29"/>
      <c r="AX59" s="29"/>
      <c r="AY59" s="29"/>
      <c r="AZ59" s="29"/>
      <c r="BA59" s="29"/>
      <c r="BB59" s="29"/>
      <c r="BC59" s="29"/>
      <c r="BD59" s="422"/>
      <c r="BE59" s="422"/>
      <c r="BF59" s="422"/>
      <c r="BG59" s="422"/>
      <c r="BI59" s="28" t="s">
        <v>181</v>
      </c>
      <c r="BJ59" s="16"/>
      <c r="BK59" s="1" t="s">
        <v>140</v>
      </c>
    </row>
    <row r="60" spans="2:63" ht="12" customHeight="1">
      <c r="B60" s="331" t="s">
        <v>17</v>
      </c>
      <c r="C60" s="332"/>
      <c r="D60" s="329"/>
      <c r="E60" s="329"/>
      <c r="F60" s="330" t="s">
        <v>127</v>
      </c>
      <c r="G60" s="441"/>
      <c r="H60" s="441"/>
      <c r="I60" s="441"/>
      <c r="J60" s="446" t="s">
        <v>126</v>
      </c>
      <c r="K60" s="447"/>
      <c r="L60" s="198"/>
      <c r="M60" s="199"/>
      <c r="N60" s="200"/>
      <c r="O60" s="204" t="s">
        <v>127</v>
      </c>
      <c r="P60" s="231"/>
      <c r="Q60" s="232"/>
      <c r="R60" s="173"/>
      <c r="S60" s="174"/>
      <c r="T60" s="175"/>
      <c r="U60" s="235">
        <f>$AJ108</f>
      </c>
      <c r="V60" s="235"/>
      <c r="W60" s="235"/>
      <c r="X60" s="235"/>
      <c r="Y60" s="235"/>
      <c r="Z60" s="236"/>
      <c r="AA60" s="249" t="s">
        <v>22</v>
      </c>
      <c r="AB60" s="249"/>
      <c r="AC60" s="213"/>
      <c r="AD60" s="213"/>
      <c r="AE60" s="213"/>
      <c r="AF60" s="249" t="s">
        <v>1</v>
      </c>
      <c r="AG60" s="249"/>
      <c r="AH60" s="213"/>
      <c r="AI60" s="213"/>
      <c r="AJ60" s="249" t="s">
        <v>3</v>
      </c>
      <c r="AK60" s="249"/>
      <c r="AL60" s="213"/>
      <c r="AM60" s="213"/>
      <c r="AN60" s="213"/>
      <c r="AO60" s="249" t="s">
        <v>4</v>
      </c>
      <c r="AP60" s="249"/>
      <c r="AQ60" s="249"/>
      <c r="AR60" s="424"/>
      <c r="AU60" s="28"/>
      <c r="AV60" s="29"/>
      <c r="AW60" s="29"/>
      <c r="AX60" s="29"/>
      <c r="AY60" s="29"/>
      <c r="AZ60" s="29"/>
      <c r="BA60" s="29"/>
      <c r="BB60" s="29"/>
      <c r="BC60" s="29"/>
      <c r="BD60" s="422"/>
      <c r="BE60" s="422"/>
      <c r="BF60" s="422"/>
      <c r="BG60" s="422"/>
      <c r="BI60" s="28" t="s">
        <v>182</v>
      </c>
      <c r="BJ60" s="16"/>
      <c r="BK60" s="1" t="s">
        <v>140</v>
      </c>
    </row>
    <row r="61" spans="2:63" ht="6" customHeight="1">
      <c r="B61" s="473"/>
      <c r="C61" s="474"/>
      <c r="D61" s="329"/>
      <c r="E61" s="329"/>
      <c r="F61" s="379"/>
      <c r="G61" s="441"/>
      <c r="H61" s="441"/>
      <c r="I61" s="441"/>
      <c r="J61" s="456"/>
      <c r="K61" s="457"/>
      <c r="L61" s="201"/>
      <c r="M61" s="202"/>
      <c r="N61" s="203"/>
      <c r="O61" s="315"/>
      <c r="P61" s="233"/>
      <c r="Q61" s="234"/>
      <c r="R61" s="176"/>
      <c r="S61" s="177"/>
      <c r="T61" s="178"/>
      <c r="U61" s="235"/>
      <c r="V61" s="235"/>
      <c r="W61" s="235"/>
      <c r="X61" s="235"/>
      <c r="Y61" s="235"/>
      <c r="Z61" s="236"/>
      <c r="AA61" s="249"/>
      <c r="AB61" s="249"/>
      <c r="AC61" s="213"/>
      <c r="AD61" s="213"/>
      <c r="AE61" s="213"/>
      <c r="AF61" s="249"/>
      <c r="AG61" s="249"/>
      <c r="AH61" s="213"/>
      <c r="AI61" s="213"/>
      <c r="AJ61" s="249"/>
      <c r="AK61" s="249"/>
      <c r="AL61" s="213"/>
      <c r="AM61" s="213"/>
      <c r="AN61" s="213"/>
      <c r="AO61" s="249"/>
      <c r="AP61" s="249"/>
      <c r="AQ61" s="249"/>
      <c r="AR61" s="424"/>
      <c r="AU61" s="28"/>
      <c r="AV61" s="29"/>
      <c r="AW61" s="29"/>
      <c r="AX61" s="29"/>
      <c r="AY61" s="29"/>
      <c r="AZ61" s="29"/>
      <c r="BA61" s="29"/>
      <c r="BB61" s="29"/>
      <c r="BC61" s="29"/>
      <c r="BD61" s="422"/>
      <c r="BE61" s="422"/>
      <c r="BF61" s="422"/>
      <c r="BG61" s="422"/>
      <c r="BI61" s="16" t="s">
        <v>82</v>
      </c>
      <c r="BJ61" s="16"/>
      <c r="BK61" s="1" t="s">
        <v>140</v>
      </c>
    </row>
    <row r="62" spans="2:63" ht="12" customHeight="1">
      <c r="B62" s="371" t="s">
        <v>189</v>
      </c>
      <c r="C62" s="372"/>
      <c r="D62" s="372"/>
      <c r="E62" s="372"/>
      <c r="F62" s="372"/>
      <c r="G62" s="372"/>
      <c r="H62" s="372"/>
      <c r="I62" s="372"/>
      <c r="J62" s="372"/>
      <c r="K62" s="372"/>
      <c r="L62" s="345">
        <f>IF(COUNTIF(U50:Z61,"&gt;0")=0,"",COUNTIF(U50:Z61,"&gt;0"))</f>
      </c>
      <c r="M62" s="346"/>
      <c r="N62" s="346"/>
      <c r="O62" s="357" t="s">
        <v>4</v>
      </c>
      <c r="P62" s="357"/>
      <c r="Q62" s="458"/>
      <c r="R62" s="460" t="s">
        <v>28</v>
      </c>
      <c r="S62" s="357"/>
      <c r="T62" s="458"/>
      <c r="U62" s="259">
        <f>IF(SUM(U50:Z61)=0,"",SUM(U50:Z61))</f>
      </c>
      <c r="V62" s="260"/>
      <c r="W62" s="260"/>
      <c r="X62" s="260"/>
      <c r="Y62" s="260"/>
      <c r="Z62" s="261"/>
      <c r="AA62" s="30"/>
      <c r="AB62" s="31"/>
      <c r="AC62" s="31"/>
      <c r="AD62" s="31"/>
      <c r="AE62" s="31"/>
      <c r="AF62" s="31"/>
      <c r="AG62" s="31"/>
      <c r="AH62" s="31"/>
      <c r="AI62" s="27"/>
      <c r="AJ62" s="27"/>
      <c r="AK62" s="27"/>
      <c r="AL62" s="32"/>
      <c r="AM62" s="32"/>
      <c r="AN62" s="32"/>
      <c r="AO62" s="32"/>
      <c r="AP62" s="32"/>
      <c r="AQ62" s="32"/>
      <c r="AR62" s="33"/>
      <c r="AU62" s="28"/>
      <c r="AV62" s="28"/>
      <c r="AW62" s="28"/>
      <c r="AX62" s="28"/>
      <c r="AY62" s="28"/>
      <c r="AZ62" s="28"/>
      <c r="BA62" s="28"/>
      <c r="BB62" s="28"/>
      <c r="BC62" s="28"/>
      <c r="BD62" s="422"/>
      <c r="BE62" s="422"/>
      <c r="BF62" s="422"/>
      <c r="BG62" s="422"/>
      <c r="BI62" s="16" t="s">
        <v>110</v>
      </c>
      <c r="BJ62" s="16"/>
      <c r="BK62" s="1" t="s">
        <v>140</v>
      </c>
    </row>
    <row r="63" spans="2:63" ht="4.5" customHeight="1">
      <c r="B63" s="374"/>
      <c r="C63" s="375"/>
      <c r="D63" s="375"/>
      <c r="E63" s="375"/>
      <c r="F63" s="375"/>
      <c r="G63" s="375"/>
      <c r="H63" s="375"/>
      <c r="I63" s="375"/>
      <c r="J63" s="375"/>
      <c r="K63" s="375"/>
      <c r="L63" s="347"/>
      <c r="M63" s="348"/>
      <c r="N63" s="348"/>
      <c r="O63" s="192"/>
      <c r="P63" s="192"/>
      <c r="Q63" s="459"/>
      <c r="R63" s="461"/>
      <c r="S63" s="192"/>
      <c r="T63" s="459"/>
      <c r="U63" s="262"/>
      <c r="V63" s="263"/>
      <c r="W63" s="263"/>
      <c r="X63" s="263"/>
      <c r="Y63" s="263"/>
      <c r="Z63" s="264"/>
      <c r="AA63" s="39"/>
      <c r="AB63" s="40"/>
      <c r="AC63" s="40"/>
      <c r="AD63" s="40"/>
      <c r="AE63" s="40"/>
      <c r="AF63" s="40"/>
      <c r="AG63" s="40"/>
      <c r="AH63" s="40"/>
      <c r="AI63" s="34"/>
      <c r="AJ63" s="34"/>
      <c r="AK63" s="34"/>
      <c r="AL63" s="35"/>
      <c r="AM63" s="35"/>
      <c r="AN63" s="35"/>
      <c r="AO63" s="35"/>
      <c r="AP63" s="35"/>
      <c r="AQ63" s="35"/>
      <c r="AR63" s="36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I63" s="16" t="s">
        <v>83</v>
      </c>
      <c r="BJ63" s="16"/>
      <c r="BK63" s="1" t="s">
        <v>140</v>
      </c>
    </row>
    <row r="64" spans="2:63" ht="14.25" customHeight="1">
      <c r="B64" s="299" t="s">
        <v>36</v>
      </c>
      <c r="C64" s="300"/>
      <c r="D64" s="450" t="s">
        <v>163</v>
      </c>
      <c r="E64" s="451"/>
      <c r="F64" s="452"/>
      <c r="G64" s="336" t="s">
        <v>188</v>
      </c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I64" s="16" t="s">
        <v>84</v>
      </c>
      <c r="BJ64" s="16"/>
      <c r="BK64" s="1" t="s">
        <v>139</v>
      </c>
    </row>
    <row r="65" spans="2:63" ht="18" customHeight="1">
      <c r="B65" s="301"/>
      <c r="C65" s="302"/>
      <c r="D65" s="453"/>
      <c r="E65" s="454"/>
      <c r="F65" s="455"/>
      <c r="G65" s="339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1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I65" s="16" t="s">
        <v>85</v>
      </c>
      <c r="BJ65" s="16"/>
      <c r="BK65" s="1" t="s">
        <v>139</v>
      </c>
    </row>
    <row r="66" spans="2:63" ht="1.5" customHeight="1">
      <c r="B66" s="301"/>
      <c r="C66" s="302"/>
      <c r="D66" s="566" t="s">
        <v>205</v>
      </c>
      <c r="E66" s="567"/>
      <c r="F66" s="568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6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I66" s="16" t="s">
        <v>86</v>
      </c>
      <c r="BJ66" s="16"/>
      <c r="BK66" s="1" t="s">
        <v>139</v>
      </c>
    </row>
    <row r="67" spans="2:62" ht="6" customHeight="1">
      <c r="B67" s="301"/>
      <c r="C67" s="302"/>
      <c r="D67" s="569"/>
      <c r="E67" s="425"/>
      <c r="F67" s="570"/>
      <c r="G67" s="101"/>
      <c r="H67" s="172"/>
      <c r="I67" s="171" t="s">
        <v>207</v>
      </c>
      <c r="J67" s="171"/>
      <c r="K67" s="171"/>
      <c r="L67" s="171"/>
      <c r="M67" s="113"/>
      <c r="N67" s="11"/>
      <c r="O67" s="170"/>
      <c r="P67" s="170"/>
      <c r="Q67" s="179" t="s">
        <v>208</v>
      </c>
      <c r="R67" s="179"/>
      <c r="S67" s="179"/>
      <c r="T67" s="179" t="s">
        <v>209</v>
      </c>
      <c r="U67" s="179"/>
      <c r="V67" s="179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171" t="s">
        <v>210</v>
      </c>
      <c r="AI67" s="116"/>
      <c r="AM67" s="116"/>
      <c r="AN67" s="116"/>
      <c r="AO67" s="116"/>
      <c r="AP67" s="116"/>
      <c r="AQ67" s="116"/>
      <c r="AR67" s="117"/>
      <c r="BI67" s="16"/>
      <c r="BJ67" s="16"/>
    </row>
    <row r="68" spans="2:62" ht="6" customHeight="1">
      <c r="B68" s="301"/>
      <c r="C68" s="302"/>
      <c r="D68" s="569"/>
      <c r="E68" s="425"/>
      <c r="F68" s="570"/>
      <c r="G68" s="101"/>
      <c r="H68" s="172"/>
      <c r="I68" s="171"/>
      <c r="J68" s="171"/>
      <c r="K68" s="171"/>
      <c r="L68" s="171"/>
      <c r="M68" s="114"/>
      <c r="N68" s="101"/>
      <c r="O68" s="170"/>
      <c r="P68" s="170"/>
      <c r="Q68" s="179"/>
      <c r="R68" s="179"/>
      <c r="S68" s="179"/>
      <c r="T68" s="179"/>
      <c r="U68" s="179"/>
      <c r="V68" s="179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171"/>
      <c r="AI68" s="116"/>
      <c r="AM68" s="116"/>
      <c r="AN68" s="116"/>
      <c r="AO68" s="116"/>
      <c r="AP68" s="116"/>
      <c r="AQ68" s="116"/>
      <c r="AR68" s="117"/>
      <c r="BI68" s="16"/>
      <c r="BJ68" s="16"/>
    </row>
    <row r="69" spans="2:62" ht="1.5" customHeight="1">
      <c r="B69" s="301"/>
      <c r="C69" s="302"/>
      <c r="D69" s="569"/>
      <c r="E69" s="425"/>
      <c r="F69" s="570"/>
      <c r="G69" s="101"/>
      <c r="H69" s="172"/>
      <c r="I69" s="171"/>
      <c r="J69" s="171"/>
      <c r="K69" s="171"/>
      <c r="L69" s="171"/>
      <c r="M69" s="115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I69" s="16"/>
      <c r="BJ69" s="16"/>
    </row>
    <row r="70" spans="2:62" ht="6" customHeight="1">
      <c r="B70" s="301"/>
      <c r="C70" s="302"/>
      <c r="D70" s="569"/>
      <c r="E70" s="425"/>
      <c r="F70" s="570"/>
      <c r="G70" s="101"/>
      <c r="H70" s="101"/>
      <c r="I70" s="101"/>
      <c r="J70" s="101"/>
      <c r="K70" s="101"/>
      <c r="L70" s="101"/>
      <c r="M70" s="115"/>
      <c r="N70" s="112"/>
      <c r="O70" s="170"/>
      <c r="P70" s="170"/>
      <c r="Q70" s="179" t="s">
        <v>216</v>
      </c>
      <c r="R70" s="179"/>
      <c r="S70" s="179"/>
      <c r="T70" s="179"/>
      <c r="U70" s="179"/>
      <c r="V70" s="179"/>
      <c r="W70" s="179" t="s">
        <v>213</v>
      </c>
      <c r="X70" s="179"/>
      <c r="Y70" s="17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542" t="s">
        <v>210</v>
      </c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I70" s="16"/>
      <c r="BJ70" s="16"/>
    </row>
    <row r="71" spans="2:62" ht="6" customHeight="1">
      <c r="B71" s="301"/>
      <c r="C71" s="302"/>
      <c r="D71" s="569"/>
      <c r="E71" s="425"/>
      <c r="F71" s="570"/>
      <c r="G71" s="101"/>
      <c r="H71" s="101"/>
      <c r="I71" s="101"/>
      <c r="J71" s="101"/>
      <c r="K71" s="101"/>
      <c r="L71" s="101"/>
      <c r="M71" s="115"/>
      <c r="N71" s="101"/>
      <c r="O71" s="170"/>
      <c r="P71" s="170"/>
      <c r="Q71" s="179"/>
      <c r="R71" s="179"/>
      <c r="S71" s="179"/>
      <c r="T71" s="179"/>
      <c r="U71" s="179"/>
      <c r="V71" s="179"/>
      <c r="W71" s="179"/>
      <c r="X71" s="179"/>
      <c r="Y71" s="17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542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I71" s="16"/>
      <c r="BJ71" s="16"/>
    </row>
    <row r="72" spans="2:62" ht="2.25" customHeight="1">
      <c r="B72" s="301"/>
      <c r="C72" s="302"/>
      <c r="D72" s="569"/>
      <c r="E72" s="425"/>
      <c r="F72" s="570"/>
      <c r="G72" s="101"/>
      <c r="H72" s="101"/>
      <c r="I72" s="101"/>
      <c r="J72" s="101"/>
      <c r="K72" s="101"/>
      <c r="L72" s="101"/>
      <c r="M72" s="115"/>
      <c r="N72" s="101"/>
      <c r="O72" s="98"/>
      <c r="P72" s="98"/>
      <c r="Q72" s="98"/>
      <c r="R72" s="98"/>
      <c r="S72" s="98"/>
      <c r="T72" s="98"/>
      <c r="U72" s="98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107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I72" s="16"/>
      <c r="BJ72" s="16"/>
    </row>
    <row r="73" spans="2:62" ht="6" customHeight="1">
      <c r="B73" s="301"/>
      <c r="C73" s="302"/>
      <c r="D73" s="569"/>
      <c r="E73" s="425"/>
      <c r="F73" s="570"/>
      <c r="G73" s="101"/>
      <c r="H73" s="171"/>
      <c r="I73" s="171" t="s">
        <v>214</v>
      </c>
      <c r="J73" s="171"/>
      <c r="K73" s="171"/>
      <c r="L73" s="171"/>
      <c r="M73" s="115"/>
      <c r="N73" s="101"/>
      <c r="O73" s="170"/>
      <c r="P73" s="170"/>
      <c r="Q73" s="179" t="s">
        <v>211</v>
      </c>
      <c r="R73" s="179"/>
      <c r="S73" s="179"/>
      <c r="T73" s="179"/>
      <c r="U73" s="179" t="s">
        <v>212</v>
      </c>
      <c r="V73" s="179"/>
      <c r="W73" s="17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542" t="s">
        <v>210</v>
      </c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I73" s="16"/>
      <c r="BJ73" s="16"/>
    </row>
    <row r="74" spans="2:62" ht="6" customHeight="1">
      <c r="B74" s="301"/>
      <c r="C74" s="302"/>
      <c r="D74" s="569"/>
      <c r="E74" s="425"/>
      <c r="F74" s="570"/>
      <c r="G74" s="101"/>
      <c r="H74" s="171"/>
      <c r="I74" s="171"/>
      <c r="J74" s="171"/>
      <c r="K74" s="171"/>
      <c r="L74" s="171"/>
      <c r="M74" s="101"/>
      <c r="N74" s="12"/>
      <c r="O74" s="170"/>
      <c r="P74" s="170"/>
      <c r="Q74" s="179"/>
      <c r="R74" s="179"/>
      <c r="S74" s="179"/>
      <c r="T74" s="179"/>
      <c r="U74" s="179"/>
      <c r="V74" s="179"/>
      <c r="W74" s="17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542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I74" s="16"/>
      <c r="BJ74" s="16"/>
    </row>
    <row r="75" spans="2:62" ht="2.25" customHeight="1">
      <c r="B75" s="301"/>
      <c r="C75" s="302"/>
      <c r="D75" s="571"/>
      <c r="E75" s="572"/>
      <c r="F75" s="573"/>
      <c r="G75" s="112"/>
      <c r="H75" s="109"/>
      <c r="I75" s="109"/>
      <c r="J75" s="109"/>
      <c r="K75" s="109"/>
      <c r="L75" s="109"/>
      <c r="M75" s="11"/>
      <c r="N75" s="11"/>
      <c r="O75" s="110"/>
      <c r="P75" s="110"/>
      <c r="Q75" s="110"/>
      <c r="R75" s="110"/>
      <c r="S75" s="110"/>
      <c r="T75" s="110"/>
      <c r="U75" s="110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11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I75" s="16"/>
      <c r="BJ75" s="16"/>
    </row>
    <row r="76" spans="2:62" ht="6" customHeight="1">
      <c r="B76" s="301"/>
      <c r="C76" s="302"/>
      <c r="D76" s="569" t="s">
        <v>206</v>
      </c>
      <c r="E76" s="425"/>
      <c r="F76" s="570"/>
      <c r="G76" s="575"/>
      <c r="H76" s="576"/>
      <c r="I76" s="576"/>
      <c r="J76" s="576"/>
      <c r="K76" s="576"/>
      <c r="L76" s="576"/>
      <c r="M76" s="576"/>
      <c r="N76" s="576"/>
      <c r="O76" s="576"/>
      <c r="P76" s="576"/>
      <c r="Q76" s="576"/>
      <c r="R76" s="576"/>
      <c r="S76" s="576"/>
      <c r="T76" s="576"/>
      <c r="U76" s="576"/>
      <c r="V76" s="576"/>
      <c r="W76" s="576"/>
      <c r="X76" s="576"/>
      <c r="Y76" s="576"/>
      <c r="Z76" s="576"/>
      <c r="AA76" s="576"/>
      <c r="AB76" s="576"/>
      <c r="AC76" s="576"/>
      <c r="AD76" s="576"/>
      <c r="AE76" s="576"/>
      <c r="AF76" s="576"/>
      <c r="AG76" s="576"/>
      <c r="AH76" s="576"/>
      <c r="AI76" s="576"/>
      <c r="AJ76" s="576"/>
      <c r="AK76" s="576"/>
      <c r="AL76" s="576"/>
      <c r="AM76" s="576"/>
      <c r="AN76" s="576"/>
      <c r="AO76" s="576"/>
      <c r="AP76" s="576"/>
      <c r="AQ76" s="576"/>
      <c r="AR76" s="577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I76" s="16"/>
      <c r="BJ76" s="16"/>
    </row>
    <row r="77" spans="2:62" ht="6" customHeight="1">
      <c r="B77" s="301"/>
      <c r="C77" s="302"/>
      <c r="D77" s="569"/>
      <c r="E77" s="425"/>
      <c r="F77" s="570"/>
      <c r="G77" s="578"/>
      <c r="H77" s="579"/>
      <c r="I77" s="579"/>
      <c r="J77" s="579"/>
      <c r="K77" s="579"/>
      <c r="L77" s="579"/>
      <c r="M77" s="579"/>
      <c r="N77" s="579"/>
      <c r="O77" s="579"/>
      <c r="P77" s="579"/>
      <c r="Q77" s="579"/>
      <c r="R77" s="579"/>
      <c r="S77" s="579"/>
      <c r="T77" s="579"/>
      <c r="U77" s="579"/>
      <c r="V77" s="579"/>
      <c r="W77" s="579"/>
      <c r="X77" s="579"/>
      <c r="Y77" s="579"/>
      <c r="Z77" s="579"/>
      <c r="AA77" s="579"/>
      <c r="AB77" s="579"/>
      <c r="AC77" s="579"/>
      <c r="AD77" s="579"/>
      <c r="AE77" s="579"/>
      <c r="AF77" s="579"/>
      <c r="AG77" s="579"/>
      <c r="AH77" s="579"/>
      <c r="AI77" s="579"/>
      <c r="AJ77" s="579"/>
      <c r="AK77" s="579"/>
      <c r="AL77" s="579"/>
      <c r="AM77" s="579"/>
      <c r="AN77" s="579"/>
      <c r="AO77" s="579"/>
      <c r="AP77" s="579"/>
      <c r="AQ77" s="579"/>
      <c r="AR77" s="580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I77" s="16"/>
      <c r="BJ77" s="16"/>
    </row>
    <row r="78" spans="2:62" ht="6" customHeight="1">
      <c r="B78" s="301"/>
      <c r="C78" s="302"/>
      <c r="D78" s="569"/>
      <c r="E78" s="425"/>
      <c r="F78" s="570"/>
      <c r="G78" s="578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80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I78" s="16"/>
      <c r="BJ78" s="16"/>
    </row>
    <row r="79" spans="2:62" ht="6" customHeight="1">
      <c r="B79" s="301"/>
      <c r="C79" s="302"/>
      <c r="D79" s="569"/>
      <c r="E79" s="425"/>
      <c r="F79" s="570"/>
      <c r="G79" s="578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579"/>
      <c r="AH79" s="579"/>
      <c r="AI79" s="579"/>
      <c r="AJ79" s="579"/>
      <c r="AK79" s="579"/>
      <c r="AL79" s="579"/>
      <c r="AM79" s="579"/>
      <c r="AN79" s="579"/>
      <c r="AO79" s="579"/>
      <c r="AP79" s="579"/>
      <c r="AQ79" s="579"/>
      <c r="AR79" s="580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I79" s="16"/>
      <c r="BJ79" s="16"/>
    </row>
    <row r="80" spans="2:62" ht="6" customHeight="1">
      <c r="B80" s="301"/>
      <c r="C80" s="302"/>
      <c r="D80" s="569"/>
      <c r="E80" s="425"/>
      <c r="F80" s="570"/>
      <c r="G80" s="578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79"/>
      <c r="U80" s="579"/>
      <c r="V80" s="579"/>
      <c r="W80" s="579"/>
      <c r="X80" s="579"/>
      <c r="Y80" s="579"/>
      <c r="Z80" s="579"/>
      <c r="AA80" s="579"/>
      <c r="AB80" s="579"/>
      <c r="AC80" s="579"/>
      <c r="AD80" s="579"/>
      <c r="AE80" s="579"/>
      <c r="AF80" s="579"/>
      <c r="AG80" s="579"/>
      <c r="AH80" s="579"/>
      <c r="AI80" s="579"/>
      <c r="AJ80" s="579"/>
      <c r="AK80" s="579"/>
      <c r="AL80" s="579"/>
      <c r="AM80" s="579"/>
      <c r="AN80" s="579"/>
      <c r="AO80" s="579"/>
      <c r="AP80" s="579"/>
      <c r="AQ80" s="579"/>
      <c r="AR80" s="580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I80" s="16"/>
      <c r="BJ80" s="16"/>
    </row>
    <row r="81" spans="2:63" ht="6" customHeight="1">
      <c r="B81" s="301"/>
      <c r="C81" s="302"/>
      <c r="D81" s="569"/>
      <c r="E81" s="425"/>
      <c r="F81" s="570"/>
      <c r="G81" s="578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  <c r="AH81" s="579"/>
      <c r="AI81" s="579"/>
      <c r="AJ81" s="579"/>
      <c r="AK81" s="579"/>
      <c r="AL81" s="579"/>
      <c r="AM81" s="579"/>
      <c r="AN81" s="579"/>
      <c r="AO81" s="579"/>
      <c r="AP81" s="579"/>
      <c r="AQ81" s="579"/>
      <c r="AR81" s="580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I81" s="92" t="s">
        <v>235</v>
      </c>
      <c r="BJ81" s="16"/>
      <c r="BK81" s="97" t="s">
        <v>139</v>
      </c>
    </row>
    <row r="82" spans="2:63" ht="6" customHeight="1">
      <c r="B82" s="301"/>
      <c r="C82" s="302"/>
      <c r="D82" s="569"/>
      <c r="E82" s="425"/>
      <c r="F82" s="570"/>
      <c r="G82" s="578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  <c r="AP82" s="579"/>
      <c r="AQ82" s="579"/>
      <c r="AR82" s="580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I82" s="97" t="s">
        <v>233</v>
      </c>
      <c r="BK82" s="1" t="s">
        <v>139</v>
      </c>
    </row>
    <row r="83" spans="2:63" ht="6" customHeight="1" thickBot="1">
      <c r="B83" s="303"/>
      <c r="C83" s="304"/>
      <c r="D83" s="596"/>
      <c r="E83" s="597"/>
      <c r="F83" s="598"/>
      <c r="G83" s="581"/>
      <c r="H83" s="582"/>
      <c r="I83" s="582"/>
      <c r="J83" s="582"/>
      <c r="K83" s="582"/>
      <c r="L83" s="582"/>
      <c r="M83" s="582"/>
      <c r="N83" s="582"/>
      <c r="O83" s="582"/>
      <c r="P83" s="582"/>
      <c r="Q83" s="582"/>
      <c r="R83" s="582"/>
      <c r="S83" s="582"/>
      <c r="T83" s="582"/>
      <c r="U83" s="582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3"/>
      <c r="BI83" s="92" t="s">
        <v>234</v>
      </c>
      <c r="BJ83" s="16"/>
      <c r="BK83" s="97" t="s">
        <v>139</v>
      </c>
    </row>
    <row r="84" spans="2:63" ht="3" customHeight="1">
      <c r="B84" s="9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/>
      <c r="R84" s="5"/>
      <c r="S84" s="8"/>
      <c r="T84" s="8"/>
      <c r="U84" s="8"/>
      <c r="V84" s="8"/>
      <c r="W84" s="8"/>
      <c r="X84" s="8"/>
      <c r="Y84" s="8"/>
      <c r="Z84" s="8"/>
      <c r="AA84" s="29"/>
      <c r="AB84" s="29"/>
      <c r="AC84" s="29"/>
      <c r="AD84" s="29"/>
      <c r="AE84" s="29"/>
      <c r="AF84" s="29"/>
      <c r="AG84" s="29"/>
      <c r="AH84" s="29"/>
      <c r="AI84" s="37"/>
      <c r="AJ84" s="37"/>
      <c r="AK84" s="37"/>
      <c r="AL84" s="38"/>
      <c r="AM84" s="38"/>
      <c r="AN84" s="38"/>
      <c r="AO84" s="38"/>
      <c r="AP84" s="38"/>
      <c r="AQ84" s="38"/>
      <c r="AR84" s="104"/>
      <c r="BI84" s="92" t="s">
        <v>230</v>
      </c>
      <c r="BJ84" s="16"/>
      <c r="BK84" s="1" t="s">
        <v>139</v>
      </c>
    </row>
    <row r="85" spans="2:63" ht="9" customHeight="1">
      <c r="B85" s="44" t="s">
        <v>26</v>
      </c>
      <c r="C85" s="16"/>
      <c r="D85" s="16"/>
      <c r="E85" s="16"/>
      <c r="F85" s="16"/>
      <c r="G85" s="16"/>
      <c r="H85" s="16"/>
      <c r="I85" s="16"/>
      <c r="J85" s="179" t="s">
        <v>215</v>
      </c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8"/>
      <c r="BI85" s="92" t="s">
        <v>228</v>
      </c>
      <c r="BJ85" s="16"/>
      <c r="BK85" s="1" t="s">
        <v>139</v>
      </c>
    </row>
    <row r="86" spans="2:63" ht="3" customHeight="1">
      <c r="B86" s="19"/>
      <c r="C86" s="3"/>
      <c r="D86" s="3"/>
      <c r="E86" s="3"/>
      <c r="F86" s="342"/>
      <c r="G86" s="342"/>
      <c r="H86" s="342"/>
      <c r="I86" s="342"/>
      <c r="J86" s="342"/>
      <c r="K86" s="342"/>
      <c r="L86" s="342"/>
      <c r="M86" s="34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BI86" s="92" t="s">
        <v>89</v>
      </c>
      <c r="BJ86" s="16"/>
      <c r="BK86" s="1" t="s">
        <v>140</v>
      </c>
    </row>
    <row r="87" spans="2:63" ht="6" customHeight="1">
      <c r="B87" s="19"/>
      <c r="C87" s="467" t="s">
        <v>138</v>
      </c>
      <c r="D87" s="468"/>
      <c r="E87" s="469"/>
      <c r="F87" s="265" t="s">
        <v>45</v>
      </c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7"/>
      <c r="W87" s="281" t="s">
        <v>23</v>
      </c>
      <c r="X87" s="191"/>
      <c r="Y87" s="191"/>
      <c r="Z87" s="191"/>
      <c r="AA87" s="191"/>
      <c r="AB87" s="191"/>
      <c r="AC87" s="191"/>
      <c r="AD87" s="191"/>
      <c r="AE87" s="191"/>
      <c r="AF87" s="282"/>
      <c r="AG87" s="540" t="s">
        <v>24</v>
      </c>
      <c r="AH87" s="540"/>
      <c r="AI87" s="540"/>
      <c r="AJ87" s="540"/>
      <c r="AK87" s="540"/>
      <c r="AL87" s="540"/>
      <c r="AM87" s="540"/>
      <c r="AN87" s="540"/>
      <c r="AO87" s="540"/>
      <c r="AP87" s="540"/>
      <c r="AQ87" s="540"/>
      <c r="AR87" s="17"/>
      <c r="BI87" s="168" t="s">
        <v>236</v>
      </c>
      <c r="BK87" s="97" t="s">
        <v>139</v>
      </c>
    </row>
    <row r="88" spans="2:63" ht="13.5">
      <c r="B88" s="19"/>
      <c r="C88" s="470"/>
      <c r="D88" s="471"/>
      <c r="E88" s="472"/>
      <c r="F88" s="268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70"/>
      <c r="W88" s="283"/>
      <c r="X88" s="284"/>
      <c r="Y88" s="284"/>
      <c r="Z88" s="284"/>
      <c r="AA88" s="284"/>
      <c r="AB88" s="284"/>
      <c r="AC88" s="284"/>
      <c r="AD88" s="284"/>
      <c r="AE88" s="284"/>
      <c r="AF88" s="285"/>
      <c r="AG88" s="540"/>
      <c r="AH88" s="540"/>
      <c r="AI88" s="540"/>
      <c r="AJ88" s="540"/>
      <c r="AK88" s="540"/>
      <c r="AL88" s="540"/>
      <c r="AM88" s="540"/>
      <c r="AN88" s="540"/>
      <c r="AO88" s="540"/>
      <c r="AP88" s="540"/>
      <c r="AQ88" s="540"/>
      <c r="AR88" s="17"/>
      <c r="BI88" s="168" t="s">
        <v>237</v>
      </c>
      <c r="BK88" s="97" t="s">
        <v>139</v>
      </c>
    </row>
    <row r="89" spans="2:63" ht="7.5" customHeight="1">
      <c r="B89" s="19"/>
      <c r="C89" s="316"/>
      <c r="D89" s="317"/>
      <c r="E89" s="318"/>
      <c r="F89" s="286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8"/>
      <c r="W89" s="286"/>
      <c r="X89" s="287"/>
      <c r="Y89" s="287"/>
      <c r="Z89" s="287"/>
      <c r="AA89" s="287"/>
      <c r="AB89" s="287"/>
      <c r="AC89" s="287"/>
      <c r="AD89" s="287"/>
      <c r="AE89" s="287"/>
      <c r="AF89" s="288"/>
      <c r="AG89" s="286"/>
      <c r="AH89" s="287"/>
      <c r="AI89" s="287"/>
      <c r="AJ89" s="287"/>
      <c r="AK89" s="287"/>
      <c r="AL89" s="287"/>
      <c r="AM89" s="287"/>
      <c r="AN89" s="287"/>
      <c r="AO89" s="287"/>
      <c r="AP89" s="287"/>
      <c r="AQ89" s="288"/>
      <c r="AR89" s="17"/>
      <c r="BI89" s="168" t="s">
        <v>238</v>
      </c>
      <c r="BK89" s="97" t="s">
        <v>139</v>
      </c>
    </row>
    <row r="90" spans="2:63" ht="7.5" customHeight="1">
      <c r="B90" s="19"/>
      <c r="C90" s="319"/>
      <c r="D90" s="320"/>
      <c r="E90" s="321"/>
      <c r="F90" s="271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3"/>
      <c r="W90" s="271"/>
      <c r="X90" s="272"/>
      <c r="Y90" s="272"/>
      <c r="Z90" s="272"/>
      <c r="AA90" s="272"/>
      <c r="AB90" s="272"/>
      <c r="AC90" s="272"/>
      <c r="AD90" s="272"/>
      <c r="AE90" s="272"/>
      <c r="AF90" s="273"/>
      <c r="AG90" s="271"/>
      <c r="AH90" s="272"/>
      <c r="AI90" s="272"/>
      <c r="AJ90" s="272"/>
      <c r="AK90" s="272"/>
      <c r="AL90" s="272"/>
      <c r="AM90" s="272"/>
      <c r="AN90" s="272"/>
      <c r="AO90" s="272"/>
      <c r="AP90" s="272"/>
      <c r="AQ90" s="273"/>
      <c r="AR90" s="17"/>
      <c r="BI90" s="168" t="s">
        <v>239</v>
      </c>
      <c r="BK90" s="97" t="s">
        <v>139</v>
      </c>
    </row>
    <row r="91" spans="2:63" ht="6.75" customHeight="1">
      <c r="B91" s="19"/>
      <c r="C91" s="319"/>
      <c r="D91" s="320"/>
      <c r="E91" s="321"/>
      <c r="F91" s="271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3"/>
      <c r="W91" s="271"/>
      <c r="X91" s="272"/>
      <c r="Y91" s="272"/>
      <c r="Z91" s="272"/>
      <c r="AA91" s="272"/>
      <c r="AB91" s="272"/>
      <c r="AC91" s="272"/>
      <c r="AD91" s="272"/>
      <c r="AE91" s="272"/>
      <c r="AF91" s="273"/>
      <c r="AG91" s="271"/>
      <c r="AH91" s="272"/>
      <c r="AI91" s="272"/>
      <c r="AJ91" s="272"/>
      <c r="AK91" s="272"/>
      <c r="AL91" s="272"/>
      <c r="AM91" s="272"/>
      <c r="AN91" s="272"/>
      <c r="AO91" s="272"/>
      <c r="AP91" s="272"/>
      <c r="AQ91" s="273"/>
      <c r="AR91" s="17"/>
      <c r="BI91" s="92" t="s">
        <v>90</v>
      </c>
      <c r="BJ91" s="16"/>
      <c r="BK91" s="1" t="s">
        <v>139</v>
      </c>
    </row>
    <row r="92" spans="2:63" ht="14.25" customHeight="1">
      <c r="B92" s="19"/>
      <c r="C92" s="322"/>
      <c r="D92" s="323"/>
      <c r="E92" s="324"/>
      <c r="F92" s="274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6"/>
      <c r="W92" s="274"/>
      <c r="X92" s="275"/>
      <c r="Y92" s="275"/>
      <c r="Z92" s="275"/>
      <c r="AA92" s="275"/>
      <c r="AB92" s="275"/>
      <c r="AC92" s="275"/>
      <c r="AD92" s="275"/>
      <c r="AE92" s="275"/>
      <c r="AF92" s="276"/>
      <c r="AG92" s="274"/>
      <c r="AH92" s="275"/>
      <c r="AI92" s="275"/>
      <c r="AJ92" s="275"/>
      <c r="AK92" s="275"/>
      <c r="AL92" s="275"/>
      <c r="AM92" s="275"/>
      <c r="AN92" s="275"/>
      <c r="AO92" s="275"/>
      <c r="AP92" s="275"/>
      <c r="AQ92" s="276"/>
      <c r="AR92" s="17"/>
      <c r="BA92" s="16"/>
      <c r="BB92" s="16"/>
      <c r="BC92" s="16"/>
      <c r="BD92" s="16"/>
      <c r="BE92" s="16"/>
      <c r="BF92" s="16"/>
      <c r="BG92" s="16"/>
      <c r="BI92" s="168" t="s">
        <v>240</v>
      </c>
      <c r="BK92" s="97" t="s">
        <v>139</v>
      </c>
    </row>
    <row r="93" spans="2:63" ht="6" customHeight="1"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BA93" s="16"/>
      <c r="BB93" s="16"/>
      <c r="BC93" s="16"/>
      <c r="BD93" s="16"/>
      <c r="BE93" s="16"/>
      <c r="BF93" s="16"/>
      <c r="BG93" s="16"/>
      <c r="BI93" s="168" t="s">
        <v>241</v>
      </c>
      <c r="BK93" s="97" t="s">
        <v>140</v>
      </c>
    </row>
    <row r="94" spans="2:63" ht="11.25" customHeight="1">
      <c r="B94" s="462" t="s">
        <v>39</v>
      </c>
      <c r="C94" s="325" t="s">
        <v>38</v>
      </c>
      <c r="D94" s="251"/>
      <c r="E94" s="334" t="s">
        <v>29</v>
      </c>
      <c r="F94" s="464"/>
      <c r="G94" s="325" t="s">
        <v>40</v>
      </c>
      <c r="H94" s="251"/>
      <c r="I94" s="334" t="s">
        <v>29</v>
      </c>
      <c r="J94" s="464"/>
      <c r="K94" s="311" t="s">
        <v>41</v>
      </c>
      <c r="L94" s="312"/>
      <c r="M94" s="334" t="s">
        <v>29</v>
      </c>
      <c r="N94" s="343"/>
      <c r="O94" s="251" t="s">
        <v>42</v>
      </c>
      <c r="P94" s="251"/>
      <c r="Q94" s="334" t="s">
        <v>29</v>
      </c>
      <c r="R94" s="334"/>
      <c r="S94" s="334"/>
      <c r="T94" s="325" t="s">
        <v>37</v>
      </c>
      <c r="U94" s="326"/>
      <c r="V94" s="289" t="s">
        <v>194</v>
      </c>
      <c r="W94" s="290"/>
      <c r="X94" s="293"/>
      <c r="Y94" s="293"/>
      <c r="Z94" s="294"/>
      <c r="AA94" s="311" t="s">
        <v>197</v>
      </c>
      <c r="AB94" s="312"/>
      <c r="AC94" s="312"/>
      <c r="AD94" s="293"/>
      <c r="AE94" s="293"/>
      <c r="AF94" s="435" t="s">
        <v>4</v>
      </c>
      <c r="AG94" s="14" t="s">
        <v>128</v>
      </c>
      <c r="AH94" s="15" t="s">
        <v>30</v>
      </c>
      <c r="AI94" s="12"/>
      <c r="AJ94" s="12"/>
      <c r="AK94" s="12"/>
      <c r="AL94" s="15" t="s">
        <v>129</v>
      </c>
      <c r="AM94" s="15" t="s">
        <v>130</v>
      </c>
      <c r="AN94" s="20"/>
      <c r="AO94" s="15" t="s">
        <v>129</v>
      </c>
      <c r="AP94" s="15"/>
      <c r="AQ94" s="20"/>
      <c r="AR94" s="21"/>
      <c r="BA94" s="16"/>
      <c r="BB94" s="16"/>
      <c r="BC94" s="55"/>
      <c r="BD94" s="179"/>
      <c r="BE94" s="179"/>
      <c r="BF94" s="179"/>
      <c r="BG94" s="179"/>
      <c r="BI94" s="92" t="s">
        <v>231</v>
      </c>
      <c r="BJ94" s="16"/>
      <c r="BK94" s="1" t="s">
        <v>139</v>
      </c>
    </row>
    <row r="95" spans="2:63" ht="12" customHeight="1">
      <c r="B95" s="463"/>
      <c r="C95" s="327"/>
      <c r="D95" s="252"/>
      <c r="E95" s="465"/>
      <c r="F95" s="466"/>
      <c r="G95" s="327"/>
      <c r="H95" s="252"/>
      <c r="I95" s="465"/>
      <c r="J95" s="466"/>
      <c r="K95" s="313"/>
      <c r="L95" s="314"/>
      <c r="M95" s="335"/>
      <c r="N95" s="344"/>
      <c r="O95" s="252"/>
      <c r="P95" s="252"/>
      <c r="Q95" s="335"/>
      <c r="R95" s="335"/>
      <c r="S95" s="335"/>
      <c r="T95" s="327"/>
      <c r="U95" s="328"/>
      <c r="V95" s="291"/>
      <c r="W95" s="292"/>
      <c r="X95" s="172"/>
      <c r="Y95" s="172"/>
      <c r="Z95" s="295"/>
      <c r="AA95" s="313"/>
      <c r="AB95" s="314"/>
      <c r="AC95" s="314"/>
      <c r="AD95" s="172"/>
      <c r="AE95" s="172"/>
      <c r="AF95" s="436"/>
      <c r="AG95" s="100" t="s">
        <v>129</v>
      </c>
      <c r="AH95" s="99" t="s">
        <v>131</v>
      </c>
      <c r="AI95" s="101"/>
      <c r="AJ95" s="101"/>
      <c r="AK95" s="101"/>
      <c r="AL95" s="99" t="s">
        <v>129</v>
      </c>
      <c r="AM95" s="99" t="s">
        <v>31</v>
      </c>
      <c r="AN95" s="16"/>
      <c r="AO95" s="99" t="s">
        <v>134</v>
      </c>
      <c r="AP95" s="16"/>
      <c r="AQ95" s="16"/>
      <c r="AR95" s="17"/>
      <c r="BA95" s="16"/>
      <c r="BB95" s="16"/>
      <c r="BC95" s="55"/>
      <c r="BD95" s="179"/>
      <c r="BE95" s="179"/>
      <c r="BF95" s="179"/>
      <c r="BG95" s="179"/>
      <c r="BI95" s="92" t="s">
        <v>229</v>
      </c>
      <c r="BJ95" s="16"/>
      <c r="BK95" s="1" t="s">
        <v>139</v>
      </c>
    </row>
    <row r="96" spans="2:63" ht="9" customHeight="1">
      <c r="B96" s="553" t="s">
        <v>199</v>
      </c>
      <c r="C96" s="554"/>
      <c r="D96" s="554"/>
      <c r="E96" s="554"/>
      <c r="F96" s="555"/>
      <c r="G96" s="561"/>
      <c r="H96" s="562"/>
      <c r="I96" s="562"/>
      <c r="J96" s="562"/>
      <c r="K96" s="562"/>
      <c r="L96" s="562"/>
      <c r="M96" s="562"/>
      <c r="N96" s="562"/>
      <c r="O96" s="562"/>
      <c r="P96" s="562"/>
      <c r="Q96" s="562"/>
      <c r="R96" s="562"/>
      <c r="S96" s="435"/>
      <c r="T96" s="559" t="s">
        <v>201</v>
      </c>
      <c r="U96" s="554"/>
      <c r="V96" s="554"/>
      <c r="W96" s="555"/>
      <c r="X96" s="561"/>
      <c r="Y96" s="562"/>
      <c r="Z96" s="562"/>
      <c r="AA96" s="562"/>
      <c r="AB96" s="562"/>
      <c r="AC96" s="562"/>
      <c r="AD96" s="562"/>
      <c r="AE96" s="562"/>
      <c r="AF96" s="435"/>
      <c r="AG96" s="559" t="s">
        <v>200</v>
      </c>
      <c r="AH96" s="554"/>
      <c r="AI96" s="554"/>
      <c r="AJ96" s="555"/>
      <c r="AK96" s="548"/>
      <c r="AL96" s="293"/>
      <c r="AM96" s="293"/>
      <c r="AN96" s="293"/>
      <c r="AO96" s="293"/>
      <c r="AP96" s="293"/>
      <c r="AQ96" s="293"/>
      <c r="AR96" s="549"/>
      <c r="BA96" s="16"/>
      <c r="BB96" s="16"/>
      <c r="BC96" s="55"/>
      <c r="BD96" s="98"/>
      <c r="BE96" s="98"/>
      <c r="BF96" s="98"/>
      <c r="BG96" s="98"/>
      <c r="BI96" s="92" t="s">
        <v>92</v>
      </c>
      <c r="BK96" s="1" t="s">
        <v>139</v>
      </c>
    </row>
    <row r="97" spans="2:63" ht="9.75" customHeight="1" thickBot="1">
      <c r="B97" s="556"/>
      <c r="C97" s="557"/>
      <c r="D97" s="557"/>
      <c r="E97" s="557"/>
      <c r="F97" s="558"/>
      <c r="G97" s="563"/>
      <c r="H97" s="564"/>
      <c r="I97" s="564"/>
      <c r="J97" s="564"/>
      <c r="K97" s="564"/>
      <c r="L97" s="564"/>
      <c r="M97" s="564"/>
      <c r="N97" s="564"/>
      <c r="O97" s="564"/>
      <c r="P97" s="564"/>
      <c r="Q97" s="564"/>
      <c r="R97" s="564"/>
      <c r="S97" s="565"/>
      <c r="T97" s="560"/>
      <c r="U97" s="557"/>
      <c r="V97" s="557"/>
      <c r="W97" s="558"/>
      <c r="X97" s="563"/>
      <c r="Y97" s="564"/>
      <c r="Z97" s="564"/>
      <c r="AA97" s="564"/>
      <c r="AB97" s="564"/>
      <c r="AC97" s="564"/>
      <c r="AD97" s="564"/>
      <c r="AE97" s="564"/>
      <c r="AF97" s="565"/>
      <c r="AG97" s="560"/>
      <c r="AH97" s="557"/>
      <c r="AI97" s="557"/>
      <c r="AJ97" s="558"/>
      <c r="AK97" s="550"/>
      <c r="AL97" s="551"/>
      <c r="AM97" s="551"/>
      <c r="AN97" s="551"/>
      <c r="AO97" s="551"/>
      <c r="AP97" s="551"/>
      <c r="AQ97" s="551"/>
      <c r="AR97" s="552"/>
      <c r="BA97" s="16"/>
      <c r="BB97" s="16"/>
      <c r="BC97" s="55"/>
      <c r="BD97" s="98"/>
      <c r="BE97" s="98"/>
      <c r="BF97" s="98"/>
      <c r="BG97" s="98"/>
      <c r="BI97" s="92" t="s">
        <v>93</v>
      </c>
      <c r="BK97" s="1" t="s">
        <v>140</v>
      </c>
    </row>
    <row r="98" spans="2:63" ht="12" customHeight="1">
      <c r="B98" s="584" t="s">
        <v>160</v>
      </c>
      <c r="C98" s="585"/>
      <c r="D98" s="585"/>
      <c r="E98" s="585"/>
      <c r="F98" s="588"/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305" t="s">
        <v>187</v>
      </c>
      <c r="R98" s="306"/>
      <c r="S98" s="306"/>
      <c r="T98" s="306"/>
      <c r="U98" s="306"/>
      <c r="V98" s="306"/>
      <c r="W98" s="306"/>
      <c r="X98" s="307"/>
      <c r="Y98" s="517">
        <f>IF($AI$28="","",$AI$28)</f>
      </c>
      <c r="Z98" s="518"/>
      <c r="AA98" s="518"/>
      <c r="AB98" s="519"/>
      <c r="AC98" s="592" t="s">
        <v>244</v>
      </c>
      <c r="AD98" s="592"/>
      <c r="AE98" s="592"/>
      <c r="AF98" s="592"/>
      <c r="AG98" s="592"/>
      <c r="AH98" s="592"/>
      <c r="AI98" s="592"/>
      <c r="AJ98" s="592"/>
      <c r="AK98" s="592"/>
      <c r="AL98" s="592"/>
      <c r="AM98" s="592"/>
      <c r="AN98" s="592"/>
      <c r="AO98" s="592"/>
      <c r="AP98" s="592"/>
      <c r="AQ98" s="592"/>
      <c r="AR98" s="593"/>
      <c r="BA98" s="16"/>
      <c r="BB98" s="16"/>
      <c r="BC98" s="16"/>
      <c r="BD98" s="16"/>
      <c r="BE98" s="16"/>
      <c r="BF98" s="16"/>
      <c r="BG98" s="16"/>
      <c r="BI98" s="92" t="s">
        <v>94</v>
      </c>
      <c r="BK98" s="1" t="s">
        <v>139</v>
      </c>
    </row>
    <row r="99" spans="2:63" ht="9" customHeight="1" thickBot="1">
      <c r="B99" s="586"/>
      <c r="C99" s="587"/>
      <c r="D99" s="587"/>
      <c r="E99" s="587"/>
      <c r="F99" s="590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308"/>
      <c r="R99" s="309"/>
      <c r="S99" s="309"/>
      <c r="T99" s="309"/>
      <c r="U99" s="309"/>
      <c r="V99" s="309"/>
      <c r="W99" s="309"/>
      <c r="X99" s="310"/>
      <c r="Y99" s="520"/>
      <c r="Z99" s="521"/>
      <c r="AA99" s="521"/>
      <c r="AB99" s="522"/>
      <c r="AC99" s="594"/>
      <c r="AD99" s="594"/>
      <c r="AE99" s="594"/>
      <c r="AF99" s="594"/>
      <c r="AG99" s="594"/>
      <c r="AH99" s="594"/>
      <c r="AI99" s="594"/>
      <c r="AJ99" s="594"/>
      <c r="AK99" s="594"/>
      <c r="AL99" s="594"/>
      <c r="AM99" s="594"/>
      <c r="AN99" s="594"/>
      <c r="AO99" s="594"/>
      <c r="AP99" s="594"/>
      <c r="AQ99" s="594"/>
      <c r="AR99" s="595"/>
      <c r="BA99" s="16"/>
      <c r="BB99" s="16"/>
      <c r="BC99" s="16"/>
      <c r="BD99" s="16"/>
      <c r="BE99" s="16"/>
      <c r="BF99" s="16"/>
      <c r="BG99" s="16"/>
      <c r="BI99" s="92" t="s">
        <v>176</v>
      </c>
      <c r="BK99" s="1" t="s">
        <v>139</v>
      </c>
    </row>
    <row r="100" spans="61:63" ht="12" customHeight="1">
      <c r="BI100" s="92" t="s">
        <v>177</v>
      </c>
      <c r="BK100" s="1" t="s">
        <v>140</v>
      </c>
    </row>
    <row r="101" spans="17:63" ht="12" customHeight="1" hidden="1" outlineLevel="1">
      <c r="Q101" s="57" t="s">
        <v>186</v>
      </c>
      <c r="BI101" s="92" t="s">
        <v>178</v>
      </c>
      <c r="BK101" s="1" t="s">
        <v>139</v>
      </c>
    </row>
    <row r="102" spans="19:63" ht="12" customHeight="1" hidden="1" outlineLevel="1">
      <c r="S102" s="1" t="s">
        <v>18</v>
      </c>
      <c r="V102" s="1" t="s">
        <v>19</v>
      </c>
      <c r="Y102" s="1" t="s">
        <v>132</v>
      </c>
      <c r="AJ102" s="1" t="s">
        <v>20</v>
      </c>
      <c r="BI102" s="92" t="s">
        <v>179</v>
      </c>
      <c r="BK102" s="1" t="s">
        <v>140</v>
      </c>
    </row>
    <row r="103" spans="17:63" ht="12" customHeight="1" hidden="1" outlineLevel="1">
      <c r="Q103" s="1" t="s">
        <v>3</v>
      </c>
      <c r="S103" s="22" t="str">
        <f>$D50&amp;"："&amp;$G50</f>
        <v>：</v>
      </c>
      <c r="T103" s="22"/>
      <c r="U103" s="22"/>
      <c r="V103" s="22" t="str">
        <f>$L50&amp;"："&amp;$P50</f>
        <v>：</v>
      </c>
      <c r="Y103" s="1">
        <f>INT($R50/60)</f>
        <v>0</v>
      </c>
      <c r="Z103" s="296">
        <f>MOD($R50,60)</f>
        <v>0</v>
      </c>
      <c r="AA103" s="296"/>
      <c r="AB103" s="296"/>
      <c r="AC103" s="1" t="str">
        <f aca="true" t="shared" si="0" ref="AC103:AC108">$Y103&amp;"："&amp;$Z103</f>
        <v>0：0</v>
      </c>
      <c r="AF103" s="298" t="str">
        <f>IF(ISERR(IF(AND($D50="",$G50="",$L50="",$P50=""),"0:00",$V103-$S103)),"",IF(AND($D50="",$G50="",$L50="",$P50=""),"0:00",$V103-$S103))</f>
        <v>0:00</v>
      </c>
      <c r="AG103" s="298"/>
      <c r="AH103" s="298"/>
      <c r="AJ103" s="280">
        <f aca="true" t="shared" si="1" ref="AJ103:AJ108">IF(ISERR(IF($AF103-$AC103=0,"",$AF103-$AC103)),"",IF($AF103-$AC103=0,"",$AF103-$AC103))</f>
      </c>
      <c r="AK103" s="280"/>
      <c r="AL103" s="280"/>
      <c r="AM103" s="280"/>
      <c r="AN103" s="22"/>
      <c r="AO103" s="22"/>
      <c r="BI103" s="16" t="s">
        <v>95</v>
      </c>
      <c r="BK103" s="1" t="s">
        <v>139</v>
      </c>
    </row>
    <row r="104" spans="17:63" ht="12" customHeight="1" hidden="1" outlineLevel="1">
      <c r="Q104" s="1" t="s">
        <v>8</v>
      </c>
      <c r="S104" s="22" t="str">
        <f>$D52&amp;"："&amp;$G52</f>
        <v>：</v>
      </c>
      <c r="T104" s="22"/>
      <c r="U104" s="22"/>
      <c r="V104" s="22" t="str">
        <f>$L52&amp;"："&amp;$P52</f>
        <v>：</v>
      </c>
      <c r="Y104" s="1">
        <f>INT($R52/60)</f>
        <v>0</v>
      </c>
      <c r="Z104" s="296">
        <f>MOD($R52,60)</f>
        <v>0</v>
      </c>
      <c r="AA104" s="296"/>
      <c r="AB104" s="296"/>
      <c r="AC104" s="1" t="str">
        <f t="shared" si="0"/>
        <v>0：0</v>
      </c>
      <c r="AF104" s="298" t="str">
        <f>IF(ISERR(IF(AND($D52="",$G52="",$L52="",$P52=""),"0:00",$V104-$S104)),"",IF(AND($D52="",$G52="",$L52="",$P52=""),"0:00",$V104-$S104))</f>
        <v>0:00</v>
      </c>
      <c r="AG104" s="298"/>
      <c r="AH104" s="298"/>
      <c r="AJ104" s="280">
        <f t="shared" si="1"/>
      </c>
      <c r="AK104" s="280"/>
      <c r="AL104" s="280"/>
      <c r="AM104" s="280"/>
      <c r="BI104" s="16" t="s">
        <v>96</v>
      </c>
      <c r="BK104" s="1" t="s">
        <v>139</v>
      </c>
    </row>
    <row r="105" spans="6:63" ht="12" customHeight="1" hidden="1" outlineLevel="1">
      <c r="F105" s="333"/>
      <c r="G105" s="333"/>
      <c r="H105" s="333"/>
      <c r="I105" s="333"/>
      <c r="J105" s="333"/>
      <c r="K105" s="333"/>
      <c r="Q105" s="1" t="s">
        <v>10</v>
      </c>
      <c r="S105" s="22" t="str">
        <f>$D54&amp;"："&amp;$G54</f>
        <v>：</v>
      </c>
      <c r="T105" s="22"/>
      <c r="U105" s="22"/>
      <c r="V105" s="22" t="str">
        <f>$L54&amp;"："&amp;$P54</f>
        <v>：</v>
      </c>
      <c r="Y105" s="1">
        <f>INT($R54/60)</f>
        <v>0</v>
      </c>
      <c r="Z105" s="296">
        <f>MOD($R54,60)</f>
        <v>0</v>
      </c>
      <c r="AA105" s="296"/>
      <c r="AB105" s="296"/>
      <c r="AC105" s="1" t="str">
        <f t="shared" si="0"/>
        <v>0：0</v>
      </c>
      <c r="AF105" s="298" t="str">
        <f>IF(ISERR(IF(AND($D54="",$G54="",$L54="",$P54=""),"0:00",$V105-$S105)),"",IF(AND($D54="",$G54="",$L54="",$P54=""),"0:00",$V105-$S105))</f>
        <v>0:00</v>
      </c>
      <c r="AG105" s="298"/>
      <c r="AH105" s="298"/>
      <c r="AJ105" s="280">
        <f t="shared" si="1"/>
      </c>
      <c r="AK105" s="280"/>
      <c r="AL105" s="280"/>
      <c r="AM105" s="280"/>
      <c r="BI105" s="168" t="s">
        <v>242</v>
      </c>
      <c r="BK105" s="97" t="s">
        <v>139</v>
      </c>
    </row>
    <row r="106" spans="17:63" ht="12" customHeight="1" hidden="1" outlineLevel="1">
      <c r="Q106" s="1" t="s">
        <v>12</v>
      </c>
      <c r="S106" s="22" t="str">
        <f>$D56&amp;"："&amp;$G56</f>
        <v>：</v>
      </c>
      <c r="T106" s="22"/>
      <c r="U106" s="22"/>
      <c r="V106" s="22" t="str">
        <f>$L56&amp;"："&amp;$P56</f>
        <v>：</v>
      </c>
      <c r="Y106" s="1">
        <f>INT($R56/60)</f>
        <v>0</v>
      </c>
      <c r="Z106" s="296">
        <f>MOD($R56,60)</f>
        <v>0</v>
      </c>
      <c r="AA106" s="296"/>
      <c r="AB106" s="296"/>
      <c r="AC106" s="1" t="str">
        <f t="shared" si="0"/>
        <v>0：0</v>
      </c>
      <c r="AF106" s="298" t="str">
        <f>IF(ISERR(IF(AND($D56="",$G56="",$L56="",$P56=""),"0:00",$V106-$S106)),"",IF(AND($D56="",$G56="",$L56="",$P56=""),"0:00",$V106-$S106))</f>
        <v>0:00</v>
      </c>
      <c r="AG106" s="298"/>
      <c r="AH106" s="298"/>
      <c r="AJ106" s="280">
        <f t="shared" si="1"/>
      </c>
      <c r="AK106" s="280"/>
      <c r="AL106" s="280"/>
      <c r="AM106" s="280"/>
      <c r="BI106" s="168" t="s">
        <v>243</v>
      </c>
      <c r="BK106" s="97" t="s">
        <v>140</v>
      </c>
    </row>
    <row r="107" spans="17:63" ht="12" customHeight="1" hidden="1" outlineLevel="1">
      <c r="Q107" s="1" t="s">
        <v>14</v>
      </c>
      <c r="S107" s="22" t="str">
        <f>$D58&amp;"："&amp;$G58</f>
        <v>：</v>
      </c>
      <c r="T107" s="22"/>
      <c r="U107" s="22"/>
      <c r="V107" s="22" t="str">
        <f>$L58&amp;"："&amp;$P58</f>
        <v>：</v>
      </c>
      <c r="Y107" s="1">
        <f>INT($R58/60)</f>
        <v>0</v>
      </c>
      <c r="Z107" s="296">
        <f>MOD($R58,60)</f>
        <v>0</v>
      </c>
      <c r="AA107" s="296"/>
      <c r="AB107" s="296"/>
      <c r="AC107" s="1" t="str">
        <f t="shared" si="0"/>
        <v>0：0</v>
      </c>
      <c r="AF107" s="298" t="str">
        <f>IF(ISERR(IF(AND($D58="",$G58="",$L58="",$P58=""),"0:00",$V107-$S107)),"",IF(AND($D58="",$G58="",$L58="",$P58=""),"0:00",$V107-$S107))</f>
        <v>0:00</v>
      </c>
      <c r="AG107" s="298"/>
      <c r="AH107" s="298"/>
      <c r="AJ107" s="280">
        <f t="shared" si="1"/>
      </c>
      <c r="AK107" s="280"/>
      <c r="AL107" s="280"/>
      <c r="AM107" s="280"/>
      <c r="BI107" s="97" t="s">
        <v>232</v>
      </c>
      <c r="BK107" s="1" t="s">
        <v>139</v>
      </c>
    </row>
    <row r="108" spans="17:63" ht="12" customHeight="1" hidden="1" outlineLevel="1">
      <c r="Q108" s="1" t="s">
        <v>16</v>
      </c>
      <c r="S108" s="22" t="str">
        <f>$D60&amp;"："&amp;$G60</f>
        <v>：</v>
      </c>
      <c r="T108" s="22"/>
      <c r="U108" s="22"/>
      <c r="V108" s="22" t="str">
        <f>$L60&amp;"："&amp;$P60</f>
        <v>：</v>
      </c>
      <c r="Y108" s="1">
        <f>INT($R60/60)</f>
        <v>0</v>
      </c>
      <c r="Z108" s="296">
        <f>MOD($R60,60)</f>
        <v>0</v>
      </c>
      <c r="AA108" s="296"/>
      <c r="AB108" s="296"/>
      <c r="AC108" s="1" t="str">
        <f t="shared" si="0"/>
        <v>0：0</v>
      </c>
      <c r="AF108" s="298" t="str">
        <f>IF(ISERR(IF(AND($D60="",$G60="",$L60="",$P60=""),"0:00",$V108-$S108)),"",IF(AND($D60="",$G60="",$L60="",$P60=""),"0:00",$V108-$S108))</f>
        <v>0:00</v>
      </c>
      <c r="AG108" s="298"/>
      <c r="AH108" s="298"/>
      <c r="AJ108" s="280">
        <f t="shared" si="1"/>
      </c>
      <c r="AK108" s="280"/>
      <c r="AL108" s="280"/>
      <c r="AM108" s="280"/>
      <c r="BI108" s="1" t="s">
        <v>99</v>
      </c>
      <c r="BK108" s="1" t="s">
        <v>140</v>
      </c>
    </row>
    <row r="109" ht="12" customHeight="1" collapsed="1"/>
    <row r="110" spans="61:63" ht="12" customHeight="1">
      <c r="BI110" s="1" t="s">
        <v>101</v>
      </c>
      <c r="BK110" s="1" t="s">
        <v>140</v>
      </c>
    </row>
    <row r="111" spans="61:63" ht="12" customHeight="1">
      <c r="BI111" s="1" t="s">
        <v>102</v>
      </c>
      <c r="BK111" s="1" t="s">
        <v>139</v>
      </c>
    </row>
    <row r="112" spans="61:63" ht="12" customHeight="1">
      <c r="BI112" s="1" t="s">
        <v>103</v>
      </c>
      <c r="BK112" s="1" t="s">
        <v>139</v>
      </c>
    </row>
    <row r="113" spans="61:63" ht="12" customHeight="1">
      <c r="BI113" s="1" t="s">
        <v>104</v>
      </c>
      <c r="BK113" s="1" t="s">
        <v>139</v>
      </c>
    </row>
    <row r="114" spans="61:63" ht="12" customHeight="1">
      <c r="BI114" s="1" t="s">
        <v>105</v>
      </c>
      <c r="BK114" s="1" t="s">
        <v>139</v>
      </c>
    </row>
    <row r="115" spans="61:63" ht="12" customHeight="1">
      <c r="BI115" s="1" t="s">
        <v>112</v>
      </c>
      <c r="BK115" s="1" t="s">
        <v>139</v>
      </c>
    </row>
    <row r="116" spans="61:63" ht="12" customHeight="1">
      <c r="BI116" s="1" t="s">
        <v>113</v>
      </c>
      <c r="BK116" s="1" t="s">
        <v>140</v>
      </c>
    </row>
    <row r="117" spans="61:63" ht="12" customHeight="1">
      <c r="BI117" s="1" t="s">
        <v>106</v>
      </c>
      <c r="BK117" s="1" t="s">
        <v>139</v>
      </c>
    </row>
    <row r="118" spans="61:63" ht="12" customHeight="1">
      <c r="BI118" s="1" t="s">
        <v>114</v>
      </c>
      <c r="BK118" s="1" t="s">
        <v>140</v>
      </c>
    </row>
    <row r="119" spans="61:63" ht="12" customHeight="1">
      <c r="BI119" s="97" t="s">
        <v>198</v>
      </c>
      <c r="BK119" s="1" t="s">
        <v>139</v>
      </c>
    </row>
    <row r="120" spans="61:63" ht="12" customHeight="1">
      <c r="BI120" s="1" t="s">
        <v>115</v>
      </c>
      <c r="BK120" s="1" t="s">
        <v>140</v>
      </c>
    </row>
    <row r="121" spans="61:63" ht="12" customHeight="1">
      <c r="BI121" s="1" t="s">
        <v>107</v>
      </c>
      <c r="BK121" s="1" t="s">
        <v>140</v>
      </c>
    </row>
    <row r="122" spans="61:63" ht="12" customHeight="1">
      <c r="BI122" s="1" t="s">
        <v>108</v>
      </c>
      <c r="BK122" s="1" t="s">
        <v>139</v>
      </c>
    </row>
    <row r="123" spans="61:63" ht="12" customHeight="1">
      <c r="BI123" s="1" t="s">
        <v>116</v>
      </c>
      <c r="BK123" s="1" t="s">
        <v>139</v>
      </c>
    </row>
    <row r="124" ht="12" customHeight="1"/>
    <row r="125" ht="12" customHeight="1"/>
    <row r="126" ht="12" customHeight="1"/>
    <row r="127" ht="12" customHeight="1"/>
    <row r="128" ht="12" customHeight="1"/>
  </sheetData>
  <sheetProtection password="CC2D" sheet="1"/>
  <mergeCells count="299">
    <mergeCell ref="G76:AR83"/>
    <mergeCell ref="J85:AQ85"/>
    <mergeCell ref="B98:E99"/>
    <mergeCell ref="F98:P99"/>
    <mergeCell ref="AC98:AR99"/>
    <mergeCell ref="AG89:AQ90"/>
    <mergeCell ref="AG91:AQ92"/>
    <mergeCell ref="D76:F83"/>
    <mergeCell ref="AA94:AC95"/>
    <mergeCell ref="F89:V90"/>
    <mergeCell ref="D66:F75"/>
    <mergeCell ref="Q73:T74"/>
    <mergeCell ref="U73:W74"/>
    <mergeCell ref="T67:V68"/>
    <mergeCell ref="W67:AG68"/>
    <mergeCell ref="AR73:AR74"/>
    <mergeCell ref="Q67:S68"/>
    <mergeCell ref="AH67:AH68"/>
    <mergeCell ref="W70:Y71"/>
    <mergeCell ref="I73:L74"/>
    <mergeCell ref="AR70:AR71"/>
    <mergeCell ref="AC47:AR48"/>
    <mergeCell ref="AK96:AR97"/>
    <mergeCell ref="B96:F97"/>
    <mergeCell ref="AG96:AJ97"/>
    <mergeCell ref="T96:W97"/>
    <mergeCell ref="G96:S97"/>
    <mergeCell ref="X96:AF97"/>
    <mergeCell ref="G58:I59"/>
    <mergeCell ref="R52:T53"/>
    <mergeCell ref="F60:F61"/>
    <mergeCell ref="Y98:AB99"/>
    <mergeCell ref="AG31:AH33"/>
    <mergeCell ref="AI31:AP33"/>
    <mergeCell ref="AG37:AH41"/>
    <mergeCell ref="AI37:AR39"/>
    <mergeCell ref="AI40:AR41"/>
    <mergeCell ref="AG87:AQ88"/>
    <mergeCell ref="U49:Z49"/>
    <mergeCell ref="U45:W46"/>
    <mergeCell ref="AI28:AR30"/>
    <mergeCell ref="AL58:AN59"/>
    <mergeCell ref="AQ50:AR53"/>
    <mergeCell ref="AF50:AG51"/>
    <mergeCell ref="AJ50:AK51"/>
    <mergeCell ref="AG28:AH30"/>
    <mergeCell ref="AI45:AJ46"/>
    <mergeCell ref="AH58:AI59"/>
    <mergeCell ref="AG42:AH42"/>
    <mergeCell ref="AF58:AG59"/>
    <mergeCell ref="AA31:AF33"/>
    <mergeCell ref="X31:Z33"/>
    <mergeCell ref="I31:W33"/>
    <mergeCell ref="J42:K42"/>
    <mergeCell ref="H28:J30"/>
    <mergeCell ref="M28:N30"/>
    <mergeCell ref="Q28:S30"/>
    <mergeCell ref="R39:T41"/>
    <mergeCell ref="U39:AF41"/>
    <mergeCell ref="O42:U42"/>
    <mergeCell ref="J56:K57"/>
    <mergeCell ref="B62:K63"/>
    <mergeCell ref="J54:K55"/>
    <mergeCell ref="G54:I55"/>
    <mergeCell ref="D52:E53"/>
    <mergeCell ref="D50:E51"/>
    <mergeCell ref="G56:I57"/>
    <mergeCell ref="B54:C55"/>
    <mergeCell ref="F52:F53"/>
    <mergeCell ref="B52:C53"/>
    <mergeCell ref="AA58:AB59"/>
    <mergeCell ref="B94:B95"/>
    <mergeCell ref="C94:D95"/>
    <mergeCell ref="E94:F95"/>
    <mergeCell ref="G94:H95"/>
    <mergeCell ref="I94:J95"/>
    <mergeCell ref="J58:K59"/>
    <mergeCell ref="C87:E88"/>
    <mergeCell ref="B60:C61"/>
    <mergeCell ref="D60:E61"/>
    <mergeCell ref="D64:F65"/>
    <mergeCell ref="AO60:AP61"/>
    <mergeCell ref="J60:K61"/>
    <mergeCell ref="G60:I61"/>
    <mergeCell ref="O62:Q63"/>
    <mergeCell ref="AJ60:AK61"/>
    <mergeCell ref="AL60:AN61"/>
    <mergeCell ref="AA60:AB61"/>
    <mergeCell ref="R62:T63"/>
    <mergeCell ref="AC60:AE61"/>
    <mergeCell ref="G52:I53"/>
    <mergeCell ref="B50:C51"/>
    <mergeCell ref="F47:H48"/>
    <mergeCell ref="G50:I51"/>
    <mergeCell ref="F50:F51"/>
    <mergeCell ref="J52:K53"/>
    <mergeCell ref="J50:K51"/>
    <mergeCell ref="AA15:AF20"/>
    <mergeCell ref="AC52:AE53"/>
    <mergeCell ref="I47:L48"/>
    <mergeCell ref="AC45:AD46"/>
    <mergeCell ref="AE45:AF46"/>
    <mergeCell ref="R50:T51"/>
    <mergeCell ref="L52:N53"/>
    <mergeCell ref="U15:Z20"/>
    <mergeCell ref="O52:O53"/>
    <mergeCell ref="O50:O51"/>
    <mergeCell ref="BD94:BG94"/>
    <mergeCell ref="BD95:BG95"/>
    <mergeCell ref="AD94:AE95"/>
    <mergeCell ref="AF94:AF95"/>
    <mergeCell ref="AH54:AI55"/>
    <mergeCell ref="AC56:AE57"/>
    <mergeCell ref="AQ58:AR61"/>
    <mergeCell ref="AC54:AE55"/>
    <mergeCell ref="BD59:BF62"/>
    <mergeCell ref="BG59:BG62"/>
    <mergeCell ref="AN10:AR13"/>
    <mergeCell ref="AN6:AR9"/>
    <mergeCell ref="BG57:BG58"/>
    <mergeCell ref="AO50:AP51"/>
    <mergeCell ref="AL50:AN51"/>
    <mergeCell ref="AM15:AR20"/>
    <mergeCell ref="AG21:AR26"/>
    <mergeCell ref="AO45:AR46"/>
    <mergeCell ref="AM45:AN46"/>
    <mergeCell ref="B44:AR44"/>
    <mergeCell ref="BD57:BF58"/>
    <mergeCell ref="AL52:AN53"/>
    <mergeCell ref="AO52:AP53"/>
    <mergeCell ref="AQ54:AR57"/>
    <mergeCell ref="AO56:AP57"/>
    <mergeCell ref="AO54:AP55"/>
    <mergeCell ref="AL54:AN55"/>
    <mergeCell ref="AO58:AP59"/>
    <mergeCell ref="B3:J4"/>
    <mergeCell ref="K3:V4"/>
    <mergeCell ref="B15:C26"/>
    <mergeCell ref="I15:N20"/>
    <mergeCell ref="U21:Z26"/>
    <mergeCell ref="O15:T20"/>
    <mergeCell ref="B6:L13"/>
    <mergeCell ref="D15:H20"/>
    <mergeCell ref="D21:H26"/>
    <mergeCell ref="B28:E33"/>
    <mergeCell ref="O28:P30"/>
    <mergeCell ref="I21:N26"/>
    <mergeCell ref="F34:AA34"/>
    <mergeCell ref="O21:T26"/>
    <mergeCell ref="F31:H33"/>
    <mergeCell ref="K28:L30"/>
    <mergeCell ref="F28:G30"/>
    <mergeCell ref="T28:U30"/>
    <mergeCell ref="AA21:AF26"/>
    <mergeCell ref="B34:E36"/>
    <mergeCell ref="I45:J46"/>
    <mergeCell ref="B37:E41"/>
    <mergeCell ref="F45:H46"/>
    <mergeCell ref="M47:N48"/>
    <mergeCell ref="O47:T48"/>
    <mergeCell ref="F37:Q39"/>
    <mergeCell ref="B42:I42"/>
    <mergeCell ref="F40:I41"/>
    <mergeCell ref="J40:Q41"/>
    <mergeCell ref="R49:T49"/>
    <mergeCell ref="Y45:Z46"/>
    <mergeCell ref="B45:E46"/>
    <mergeCell ref="B47:E48"/>
    <mergeCell ref="N45:P46"/>
    <mergeCell ref="L50:N51"/>
    <mergeCell ref="U47:W48"/>
    <mergeCell ref="B49:Q49"/>
    <mergeCell ref="M45:M46"/>
    <mergeCell ref="X47:AB48"/>
    <mergeCell ref="U56:Z57"/>
    <mergeCell ref="U50:Z51"/>
    <mergeCell ref="AA56:AB57"/>
    <mergeCell ref="AA54:AB55"/>
    <mergeCell ref="AA52:AB53"/>
    <mergeCell ref="P50:Q51"/>
    <mergeCell ref="P52:Q53"/>
    <mergeCell ref="P54:Q55"/>
    <mergeCell ref="R54:T55"/>
    <mergeCell ref="AA50:AB51"/>
    <mergeCell ref="F105:K105"/>
    <mergeCell ref="AH56:AI57"/>
    <mergeCell ref="Q94:S95"/>
    <mergeCell ref="P56:Q57"/>
    <mergeCell ref="G64:AR65"/>
    <mergeCell ref="F86:M86"/>
    <mergeCell ref="M94:N95"/>
    <mergeCell ref="L62:N63"/>
    <mergeCell ref="Z103:AB103"/>
    <mergeCell ref="AC58:AE59"/>
    <mergeCell ref="D56:E57"/>
    <mergeCell ref="F56:F57"/>
    <mergeCell ref="F54:F55"/>
    <mergeCell ref="D54:E55"/>
    <mergeCell ref="B58:C59"/>
    <mergeCell ref="B56:C57"/>
    <mergeCell ref="D58:E59"/>
    <mergeCell ref="F58:F59"/>
    <mergeCell ref="K94:L95"/>
    <mergeCell ref="L60:N61"/>
    <mergeCell ref="O60:O61"/>
    <mergeCell ref="AJ108:AM108"/>
    <mergeCell ref="C89:E92"/>
    <mergeCell ref="AF60:AG61"/>
    <mergeCell ref="AF104:AH104"/>
    <mergeCell ref="T94:U95"/>
    <mergeCell ref="P60:Q61"/>
    <mergeCell ref="U60:Z61"/>
    <mergeCell ref="B64:C83"/>
    <mergeCell ref="AF108:AH108"/>
    <mergeCell ref="Z107:AB107"/>
    <mergeCell ref="Z108:AB108"/>
    <mergeCell ref="AF105:AH105"/>
    <mergeCell ref="AF106:AH106"/>
    <mergeCell ref="Z105:AB105"/>
    <mergeCell ref="Z106:AB106"/>
    <mergeCell ref="AF107:AH107"/>
    <mergeCell ref="Q98:X99"/>
    <mergeCell ref="AJ52:AK53"/>
    <mergeCell ref="AF54:AG55"/>
    <mergeCell ref="AF56:AG57"/>
    <mergeCell ref="AJ103:AM103"/>
    <mergeCell ref="AJ56:AK57"/>
    <mergeCell ref="AL56:AN57"/>
    <mergeCell ref="AJ54:AK55"/>
    <mergeCell ref="AF103:AH103"/>
    <mergeCell ref="AH60:AI61"/>
    <mergeCell ref="AJ58:AK59"/>
    <mergeCell ref="AJ105:AM105"/>
    <mergeCell ref="AJ106:AM106"/>
    <mergeCell ref="AJ107:AM107"/>
    <mergeCell ref="W87:AF88"/>
    <mergeCell ref="AJ104:AM104"/>
    <mergeCell ref="W89:AF90"/>
    <mergeCell ref="V94:W95"/>
    <mergeCell ref="X94:Z95"/>
    <mergeCell ref="Z104:AB104"/>
    <mergeCell ref="W91:AF92"/>
    <mergeCell ref="O94:P95"/>
    <mergeCell ref="AA49:AR49"/>
    <mergeCell ref="AK45:AL46"/>
    <mergeCell ref="AK42:AR42"/>
    <mergeCell ref="U62:Z63"/>
    <mergeCell ref="F87:V88"/>
    <mergeCell ref="F91:V92"/>
    <mergeCell ref="O56:O57"/>
    <mergeCell ref="AH52:AI53"/>
    <mergeCell ref="L42:N42"/>
    <mergeCell ref="X42:Z42"/>
    <mergeCell ref="AA42:AF42"/>
    <mergeCell ref="U38:AF38"/>
    <mergeCell ref="U52:Z53"/>
    <mergeCell ref="U54:Z55"/>
    <mergeCell ref="AF52:AG53"/>
    <mergeCell ref="X45:X46"/>
    <mergeCell ref="F35:AR36"/>
    <mergeCell ref="AQ31:AR33"/>
    <mergeCell ref="O58:O59"/>
    <mergeCell ref="P58:Q59"/>
    <mergeCell ref="U58:Z59"/>
    <mergeCell ref="L56:N57"/>
    <mergeCell ref="L58:N59"/>
    <mergeCell ref="R56:T57"/>
    <mergeCell ref="R58:T59"/>
    <mergeCell ref="R37:T38"/>
    <mergeCell ref="L54:N55"/>
    <mergeCell ref="O54:O55"/>
    <mergeCell ref="AC6:AG9"/>
    <mergeCell ref="AC10:AG13"/>
    <mergeCell ref="AG15:AL20"/>
    <mergeCell ref="AH50:AI51"/>
    <mergeCell ref="AC50:AE51"/>
    <mergeCell ref="U37:AF37"/>
    <mergeCell ref="AI42:AJ42"/>
    <mergeCell ref="AG43:AH43"/>
    <mergeCell ref="AI43:AR43"/>
    <mergeCell ref="B43:I43"/>
    <mergeCell ref="J43:K43"/>
    <mergeCell ref="O43:AF43"/>
    <mergeCell ref="L43:N43"/>
    <mergeCell ref="AH45:AH46"/>
    <mergeCell ref="Q45:R46"/>
    <mergeCell ref="S45:T46"/>
    <mergeCell ref="K45:L46"/>
    <mergeCell ref="AA45:AB46"/>
    <mergeCell ref="X73:AQ74"/>
    <mergeCell ref="O70:P71"/>
    <mergeCell ref="O73:P74"/>
    <mergeCell ref="I67:L69"/>
    <mergeCell ref="H67:H69"/>
    <mergeCell ref="R60:T61"/>
    <mergeCell ref="H73:H74"/>
    <mergeCell ref="O67:P68"/>
    <mergeCell ref="Q70:V71"/>
    <mergeCell ref="Z70:AQ71"/>
  </mergeCells>
  <conditionalFormatting sqref="V42">
    <cfRule type="expression" priority="9" dxfId="30" stopIfTrue="1">
      <formula>AND($J42="有",$AA42="",OR($O$42="学部",$O$42="修士",$O$42="博士"))</formula>
    </cfRule>
  </conditionalFormatting>
  <conditionalFormatting sqref="AA42">
    <cfRule type="expression" priority="10" dxfId="30" stopIfTrue="1">
      <formula>AND($J42="有",$AA42="",OR(#REF!="学部",#REF!="修士",#REF!="博士"))</formula>
    </cfRule>
  </conditionalFormatting>
  <conditionalFormatting sqref="O42:U42">
    <cfRule type="expression" priority="11" dxfId="6" stopIfTrue="1">
      <formula>AND($J42="有",$J42="")</formula>
    </cfRule>
    <cfRule type="cellIs" priority="12" dxfId="6" operator="equal" stopIfTrue="1">
      <formula>"学部/修士/博士/  科目等履修生/研究生"</formula>
    </cfRule>
  </conditionalFormatting>
  <conditionalFormatting sqref="AK42:AR42">
    <cfRule type="expression" priority="13" dxfId="6" stopIfTrue="1">
      <formula>AND($J42="無",$AK42="")</formula>
    </cfRule>
    <cfRule type="cellIs" priority="14" dxfId="6" operator="equal" stopIfTrue="1">
      <formula>"短期大学卒/大学学部卒/大学院修了"</formula>
    </cfRule>
  </conditionalFormatting>
  <conditionalFormatting sqref="G50:I61">
    <cfRule type="expression" priority="15" dxfId="6" stopIfTrue="1">
      <formula>$D50=""</formula>
    </cfRule>
  </conditionalFormatting>
  <conditionalFormatting sqref="P50:Q61">
    <cfRule type="expression" priority="16" dxfId="6" stopIfTrue="1">
      <formula>$L50=""</formula>
    </cfRule>
  </conditionalFormatting>
  <conditionalFormatting sqref="F34:AA34">
    <cfRule type="cellIs" priority="17" dxfId="30" operator="equal" stopIfTrue="1">
      <formula>$BH$16</formula>
    </cfRule>
  </conditionalFormatting>
  <conditionalFormatting sqref="F37:Q39 I31">
    <cfRule type="cellIs" priority="18" dxfId="6" operator="equal" stopIfTrue="1">
      <formula>$BH$16</formula>
    </cfRule>
  </conditionalFormatting>
  <conditionalFormatting sqref="AI28:AR30 AI31:AP33">
    <cfRule type="cellIs" priority="19" dxfId="6" operator="equal" stopIfTrue="1">
      <formula>$BH$27</formula>
    </cfRule>
  </conditionalFormatting>
  <conditionalFormatting sqref="J40:Q41 Y98:AB99 F98">
    <cfRule type="cellIs" priority="20" dxfId="6" operator="equal" stopIfTrue="1">
      <formula>$BH$1</formula>
    </cfRule>
  </conditionalFormatting>
  <conditionalFormatting sqref="F40:I41">
    <cfRule type="expression" priority="21" dxfId="6" stopIfTrue="1">
      <formula>$J$40=""</formula>
    </cfRule>
  </conditionalFormatting>
  <conditionalFormatting sqref="U39:AF41">
    <cfRule type="cellIs" priority="22" dxfId="6" operator="equal" stopIfTrue="1">
      <formula>$BH$22</formula>
    </cfRule>
  </conditionalFormatting>
  <conditionalFormatting sqref="J42:K42">
    <cfRule type="cellIs" priority="23" dxfId="6" operator="equal" stopIfTrue="1">
      <formula>$BI$25</formula>
    </cfRule>
    <cfRule type="cellIs" priority="24" dxfId="6" operator="equal" stopIfTrue="1">
      <formula>"有/無"</formula>
    </cfRule>
  </conditionalFormatting>
  <conditionalFormatting sqref="J43:K43">
    <cfRule type="cellIs" priority="25" dxfId="6" operator="equal" stopIfTrue="1">
      <formula>$BH$49</formula>
    </cfRule>
    <cfRule type="cellIs" priority="26" dxfId="6" operator="equal" stopIfTrue="1">
      <formula>"有/無"</formula>
    </cfRule>
  </conditionalFormatting>
  <conditionalFormatting sqref="F45:H46 K45:L46 N45:P46 U45:W46 Y45:Z46 AC45:AD46 I47:L48">
    <cfRule type="cellIs" priority="27" dxfId="6" operator="equal" stopIfTrue="1">
      <formula>$BH$28</formula>
    </cfRule>
  </conditionalFormatting>
  <conditionalFormatting sqref="F47:H48">
    <cfRule type="cellIs" priority="28" dxfId="6" operator="equal" stopIfTrue="1">
      <formula>$BH$28</formula>
    </cfRule>
    <cfRule type="cellIs" priority="29" dxfId="6" operator="equal" stopIfTrue="1">
      <formula>"時給/    月額"</formula>
    </cfRule>
  </conditionalFormatting>
  <conditionalFormatting sqref="U47:W48">
    <cfRule type="cellIs" priority="30" dxfId="6" operator="equal" stopIfTrue="1">
      <formula>$BH$28</formula>
    </cfRule>
    <cfRule type="cellIs" priority="31" dxfId="6" operator="equal" stopIfTrue="1">
      <formula>"有/無"</formula>
    </cfRule>
  </conditionalFormatting>
  <conditionalFormatting sqref="R50:T61 AC50:AE61 AH50:AI61 AL50:AN61 D50:E61 L50:N63">
    <cfRule type="cellIs" priority="32" dxfId="6" operator="equal" stopIfTrue="1">
      <formula>$BH$31</formula>
    </cfRule>
  </conditionalFormatting>
  <conditionalFormatting sqref="F35:AR36">
    <cfRule type="cellIs" priority="33" dxfId="6" operator="equal" stopIfTrue="1">
      <formula>$AU$13</formula>
    </cfRule>
  </conditionalFormatting>
  <conditionalFormatting sqref="O43:AF43">
    <cfRule type="expression" priority="34" dxfId="6" stopIfTrue="1">
      <formula>AND($J43="有",$O43="")</formula>
    </cfRule>
  </conditionalFormatting>
  <conditionalFormatting sqref="G64:AR65">
    <cfRule type="cellIs" priority="36" dxfId="6" operator="equal" stopIfTrue="1">
      <formula>$BH$2</formula>
    </cfRule>
    <cfRule type="cellIs" priority="37" dxfId="6" operator="equal" stopIfTrue="1">
      <formula>"研究補助業務/授業補助業務/一般事務業務/資料作成・整理業務/データ入力業務/入試関連業務/伝票・帳票類作成、整理業務/編集・校正等業務/出張・研修業務/総務事務/教務事務/経理事務/図書館事務/研究支援業務/窓口対応業務/学生対応業務/その他"</formula>
    </cfRule>
  </conditionalFormatting>
  <conditionalFormatting sqref="U62:Z63">
    <cfRule type="expression" priority="38" dxfId="80" stopIfTrue="1">
      <formula>AND($U$62&lt;&gt;"",$U$62&gt;1.66666666666667)</formula>
    </cfRule>
  </conditionalFormatting>
  <conditionalFormatting sqref="AI43:AR43">
    <cfRule type="cellIs" priority="39" dxfId="6" operator="equal" stopIfTrue="1">
      <formula>#REF!</formula>
    </cfRule>
    <cfRule type="cellIs" priority="40" dxfId="6" operator="equal" stopIfTrue="1">
      <formula>"個研費/学科研教費/院研教費/科研費/人事課人件費/その他"</formula>
    </cfRule>
  </conditionalFormatting>
  <conditionalFormatting sqref="AI37:AR39">
    <cfRule type="cellIs" priority="41" dxfId="6" operator="equal" stopIfTrue="1">
      <formula>$BH$1</formula>
    </cfRule>
    <cfRule type="cellIs" priority="42" dxfId="6" operator="equal" stopIfTrue="1">
      <formula>"個研費/学科研教費/院研教費/科研費/人事課人件費         /その他"</formula>
    </cfRule>
  </conditionalFormatting>
  <conditionalFormatting sqref="U50">
    <cfRule type="expression" priority="8" dxfId="81" stopIfTrue="1">
      <formula>AND($U$50&lt;&gt;"",$U$50&gt;0.333333333333333)</formula>
    </cfRule>
  </conditionalFormatting>
  <conditionalFormatting sqref="U52">
    <cfRule type="expression" priority="7" dxfId="82" stopIfTrue="1">
      <formula>AND($U$52&lt;&gt;"",$U$52&gt;0.333333333333333)</formula>
    </cfRule>
  </conditionalFormatting>
  <conditionalFormatting sqref="U54">
    <cfRule type="expression" priority="6" dxfId="83" stopIfTrue="1">
      <formula>AND($U$54&lt;&gt;"",$U$54&gt;0.333333333333333)</formula>
    </cfRule>
  </conditionalFormatting>
  <conditionalFormatting sqref="U56">
    <cfRule type="expression" priority="5" dxfId="84" stopIfTrue="1">
      <formula>AND($U$56&lt;&gt;"",$U$56&gt;0.333333333333333)</formula>
    </cfRule>
  </conditionalFormatting>
  <conditionalFormatting sqref="U58">
    <cfRule type="expression" priority="4" dxfId="82" stopIfTrue="1">
      <formula>AND($U$58&lt;&gt;"",$U$58&gt;0.333333333333333)</formula>
    </cfRule>
  </conditionalFormatting>
  <conditionalFormatting sqref="U60">
    <cfRule type="expression" priority="3" dxfId="85" stopIfTrue="1">
      <formula>AND($U$60&lt;&gt;"",$U$60&gt;0.333333333333333)</formula>
    </cfRule>
  </conditionalFormatting>
  <conditionalFormatting sqref="G76:AR83">
    <cfRule type="cellIs" priority="2" dxfId="39" operator="equal" stopIfTrue="1">
      <formula>$BM$46</formula>
    </cfRule>
  </conditionalFormatting>
  <conditionalFormatting sqref="W67:AG68 Z70:AQ71 X73:AQ74">
    <cfRule type="cellIs" priority="1" dxfId="39" operator="equal" stopIfTrue="1">
      <formula>$BL$43</formula>
    </cfRule>
  </conditionalFormatting>
  <dataValidations count="16">
    <dataValidation allowBlank="1" sqref="G66 L43:N43 AG34:AR34 AG43:AH43 AI84:AR84 AA42 B43 AA62:AR63"/>
    <dataValidation type="list" allowBlank="1" showInputMessage="1" showErrorMessage="1" sqref="BD57:BF58">
      <formula1>"有 / 無,無,有"</formula1>
    </dataValidation>
    <dataValidation type="list" allowBlank="1" showInputMessage="1" showErrorMessage="1" prompt="プルダウンから選択可能です。" sqref="F47:H48">
      <formula1>"時給/    月額,時給,月額"</formula1>
    </dataValidation>
    <dataValidation type="list" allowBlank="1" showInputMessage="1" showErrorMessage="1" prompt="プルダウンから選択可能です。" sqref="F34:AA34">
      <formula1>"採用/勤務条件変更/採用期間の延長/費目変更/単価変更/その他,採用,勤務条件変更,採用期間の延長,費目変更,単価変更,その他"</formula1>
    </dataValidation>
    <dataValidation type="list" allowBlank="1" showInputMessage="1" showErrorMessage="1" prompt="プルダウンから選択可能です。" sqref="J42:K43">
      <formula1>"有/無,有,無"</formula1>
    </dataValidation>
    <dataValidation type="list" allowBlank="1" showInputMessage="1" prompt="①プルダウンから選択可能です。（自由入力も可能）&#10;②「その他」の場合、詳細を入力してください。" sqref="AI43:AR43">
      <formula1>"個研費/学科研教費/院研教費/科研費/人事課人件費/その他,個研費,学科研教費,院研教費,科研費,人事課人件費,その他"</formula1>
    </dataValidation>
    <dataValidation type="list" allowBlank="1" showInputMessage="1" prompt="プルダウンから選択可能です。" sqref="AK42:AR42">
      <formula1>"短期大学卒/大学学部卒/大学院修了,短期大学卒,大学学部卒,大学院修了"</formula1>
    </dataValidation>
    <dataValidation type="list" allowBlank="1" showInputMessage="1" prompt="①プルダウンから選択可能です。&#10;②学外で勤務を行う方は、詳細な勤務地を「担当業務内容」欄下部にご記入ください。&#10;③「目白/西生田」と自動表示される場合は、手書きで該当勤務地に丸をしてください。" sqref="J40:Q41">
      <formula1>"目白,西生田,学外"</formula1>
    </dataValidation>
    <dataValidation allowBlank="1" showInputMessage="1" prompt="2～3日等、自動表示と異なる場合のみ記載ください。" sqref="L62:N63"/>
    <dataValidation type="list" allowBlank="1" showInputMessage="1" prompt="①プルダウンから選択可能です。（自由入力も可能）&#10;②「その他」の場合、詳細を入力してください。" sqref="AI37:AR39">
      <formula1>"個研費/学科研教費/院研教費/科研費/人事課人件費         /その他,個研費,学科研教費,院研教費,科研費,人事課人件費,その他"</formula1>
    </dataValidation>
    <dataValidation type="list" allowBlank="1" showInputMessage="1" prompt="プルダウンから選択可能です。（主たる内容を選択）&#10;「その他」の場合は、自由入力で具体的に記載。&#10;" sqref="G64:AR65">
      <formula1>$BI$4:$BI$21</formula1>
    </dataValidation>
    <dataValidation type="list" allowBlank="1" showInputMessage="1" showErrorMessage="1" prompt="プルダウンから選択可能です。" sqref="O42:U42">
      <formula1>"学部/修士/博士/科目等履修生/研究生,学部,修士,博士（前）,博士（後）,科目等履修生,研究生"</formula1>
    </dataValidation>
    <dataValidation allowBlank="1" showInputMessage="1" showErrorMessage="1" prompt="数字のみ入力してください。" sqref="R50:T61"/>
    <dataValidation type="list" allowBlank="1" showInputMessage="1" showErrorMessage="1" prompt="プルダウンから選択可能です。" sqref="U47:W48">
      <formula1>"可能性有,無"</formula1>
    </dataValidation>
    <dataValidation type="list" allowBlank="1" showInputMessage="1" prompt="①プルダウンから選択可能です。（自由入力も可）&#10;②数物科学科の方は、数学・物理のどちらの所属か、下部に表示される文言に手書きで丸をつけてください。" sqref="I31:W33">
      <formula1>BI$25:BI$123</formula1>
    </dataValidation>
    <dataValidation type="list" allowBlank="1" showInputMessage="1" prompt="起案所属と異なる場合、プルダウンから選択入力してください。（自由入力も可能）" sqref="F37:Q39">
      <formula1>$BI$25:$BI$123</formula1>
    </dataValidation>
  </dataValidations>
  <printOptions/>
  <pageMargins left="0.7086614173228347" right="0.3937007874015748" top="0.5118110236220472" bottom="0.03937007874015748" header="0.5118110236220472" footer="0.07874015748031496"/>
  <pageSetup fitToHeight="1" fitToWidth="1" horizontalDpi="600" verticalDpi="600" orientation="portrait" paperSize="9" scale="97" r:id="rId4"/>
  <headerFooter alignWithMargins="0">
    <oddFooter>&amp;R&amp;8 2018.04.01 　</oddFooter>
  </headerFooter>
  <ignoredErrors>
    <ignoredError sqref="AF104 AF106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I118"/>
  <sheetViews>
    <sheetView showGridLines="0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 outlineLevelRow="1" outlineLevelCol="1"/>
  <cols>
    <col min="1" max="16" width="3.75390625" style="58" customWidth="1"/>
    <col min="17" max="17" width="1.875" style="58" customWidth="1"/>
    <col min="18" max="18" width="2.625" style="58" customWidth="1"/>
    <col min="19" max="19" width="2.125" style="58" customWidth="1"/>
    <col min="20" max="20" width="1.625" style="58" customWidth="1"/>
    <col min="21" max="23" width="2.625" style="58" customWidth="1"/>
    <col min="24" max="24" width="2.75390625" style="58" customWidth="1"/>
    <col min="25" max="25" width="1.625" style="58" customWidth="1"/>
    <col min="26" max="26" width="2.125" style="58" customWidth="1"/>
    <col min="27" max="27" width="3.25390625" style="58" customWidth="1"/>
    <col min="28" max="28" width="1.12109375" style="58" customWidth="1"/>
    <col min="29" max="29" width="2.625" style="58" customWidth="1"/>
    <col min="30" max="31" width="1.625" style="58" customWidth="1"/>
    <col min="32" max="32" width="2.625" style="58" customWidth="1"/>
    <col min="33" max="34" width="1.625" style="58" customWidth="1"/>
    <col min="35" max="35" width="2.625" style="58" customWidth="1"/>
    <col min="36" max="37" width="1.625" style="58" customWidth="1"/>
    <col min="38" max="38" width="2.875" style="58" customWidth="1"/>
    <col min="39" max="39" width="2.625" style="58" customWidth="1"/>
    <col min="40" max="40" width="2.375" style="58" customWidth="1"/>
    <col min="41" max="41" width="1.75390625" style="58" customWidth="1"/>
    <col min="42" max="42" width="0.875" style="58" customWidth="1"/>
    <col min="43" max="45" width="1.625" style="58" customWidth="1"/>
    <col min="46" max="46" width="2.375" style="58" customWidth="1"/>
    <col min="47" max="47" width="2.625" style="58" customWidth="1"/>
    <col min="48" max="48" width="1.625" style="58" customWidth="1"/>
    <col min="49" max="49" width="1.875" style="58" customWidth="1"/>
    <col min="50" max="50" width="3.25390625" style="58" customWidth="1"/>
    <col min="51" max="51" width="2.625" style="58" customWidth="1"/>
    <col min="52" max="55" width="1.625" style="58" customWidth="1"/>
    <col min="56" max="57" width="2.625" style="58" customWidth="1"/>
    <col min="58" max="58" width="1.625" style="58" customWidth="1"/>
    <col min="59" max="59" width="2.625" style="58" customWidth="1"/>
    <col min="60" max="60" width="1.625" style="58" customWidth="1"/>
    <col min="61" max="79" width="2.625" style="58" customWidth="1"/>
    <col min="80" max="82" width="9.00390625" style="58" customWidth="1"/>
    <col min="83" max="85" width="9.00390625" style="58" hidden="1" customWidth="1" outlineLevel="1"/>
    <col min="86" max="86" width="9.00390625" style="58" customWidth="1" collapsed="1"/>
    <col min="87" max="16384" width="9.00390625" style="58" customWidth="1"/>
  </cols>
  <sheetData>
    <row r="1" ht="6" customHeight="1"/>
    <row r="2" spans="2:15" ht="19.5" customHeight="1" thickBot="1">
      <c r="B2" s="602" t="s">
        <v>245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</row>
    <row r="3" spans="2:84" ht="12" customHeight="1" thickTop="1"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R3" s="1005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9"/>
      <c r="CE3" s="61" t="s">
        <v>164</v>
      </c>
      <c r="CF3" s="59"/>
    </row>
    <row r="4" spans="2:84" ht="12" customHeight="1" thickBot="1"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R4" s="1007"/>
      <c r="S4" s="1008"/>
      <c r="T4" s="1008"/>
      <c r="U4" s="1008"/>
      <c r="V4" s="1008"/>
      <c r="W4" s="1008"/>
      <c r="X4" s="1008"/>
      <c r="Y4" s="1008"/>
      <c r="Z4" s="1008"/>
      <c r="AA4" s="1008"/>
      <c r="AB4" s="1008"/>
      <c r="AC4" s="1008"/>
      <c r="AD4" s="1008"/>
      <c r="AE4" s="1008"/>
      <c r="AF4" s="1008"/>
      <c r="AG4" s="1008"/>
      <c r="AH4" s="1008"/>
      <c r="AI4" s="1008"/>
      <c r="AJ4" s="1008"/>
      <c r="AK4" s="1008"/>
      <c r="AL4" s="1010"/>
      <c r="CE4" s="59" t="s">
        <v>188</v>
      </c>
      <c r="CF4" s="59"/>
    </row>
    <row r="5" spans="2:84" ht="8.25" customHeight="1" thickTop="1"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CE5" s="88" t="s">
        <v>58</v>
      </c>
      <c r="CF5" s="59"/>
    </row>
    <row r="6" spans="2:84" ht="12" customHeight="1">
      <c r="B6" s="103"/>
      <c r="C6" s="603" t="s">
        <v>226</v>
      </c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103"/>
      <c r="R6" s="996"/>
      <c r="S6" s="991"/>
      <c r="T6" s="991"/>
      <c r="U6" s="991"/>
      <c r="V6" s="991"/>
      <c r="W6" s="991"/>
      <c r="X6" s="991"/>
      <c r="Y6" s="991"/>
      <c r="Z6" s="991"/>
      <c r="AA6" s="991"/>
      <c r="AB6" s="992"/>
      <c r="AC6" s="119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1"/>
      <c r="AS6" s="1011"/>
      <c r="AT6" s="1011"/>
      <c r="AU6" s="1011"/>
      <c r="AV6" s="1011"/>
      <c r="AW6" s="1012"/>
      <c r="AX6" s="120"/>
      <c r="AY6" s="120"/>
      <c r="AZ6" s="120"/>
      <c r="BA6" s="120"/>
      <c r="BB6" s="120"/>
      <c r="BC6" s="121"/>
      <c r="BD6" s="996"/>
      <c r="BE6" s="991"/>
      <c r="BF6" s="991"/>
      <c r="BG6" s="991"/>
      <c r="BH6" s="992"/>
      <c r="CE6" s="88" t="s">
        <v>59</v>
      </c>
      <c r="CF6" s="59"/>
    </row>
    <row r="7" spans="2:84" ht="12" customHeight="1">
      <c r="B7" s="1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103"/>
      <c r="R7" s="997"/>
      <c r="S7" s="659"/>
      <c r="T7" s="659"/>
      <c r="U7" s="659"/>
      <c r="V7" s="659"/>
      <c r="W7" s="659"/>
      <c r="X7" s="659"/>
      <c r="Y7" s="659"/>
      <c r="Z7" s="659"/>
      <c r="AA7" s="659"/>
      <c r="AB7" s="993"/>
      <c r="AC7" s="122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4"/>
      <c r="AS7" s="1011"/>
      <c r="AT7" s="1011"/>
      <c r="AU7" s="1011"/>
      <c r="AV7" s="1011"/>
      <c r="AW7" s="1012"/>
      <c r="AX7" s="123"/>
      <c r="AY7" s="123"/>
      <c r="AZ7" s="123"/>
      <c r="BA7" s="123"/>
      <c r="BB7" s="123"/>
      <c r="BC7" s="124"/>
      <c r="BD7" s="997"/>
      <c r="BE7" s="659"/>
      <c r="BF7" s="659"/>
      <c r="BG7" s="659"/>
      <c r="BH7" s="993"/>
      <c r="CE7" s="88" t="s">
        <v>60</v>
      </c>
      <c r="CF7" s="59"/>
    </row>
    <row r="8" spans="2:84" ht="6" customHeight="1">
      <c r="B8" s="1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103"/>
      <c r="R8" s="997"/>
      <c r="S8" s="659"/>
      <c r="T8" s="659"/>
      <c r="U8" s="659"/>
      <c r="V8" s="659"/>
      <c r="W8" s="659"/>
      <c r="X8" s="659"/>
      <c r="Y8" s="659"/>
      <c r="Z8" s="659"/>
      <c r="AA8" s="659"/>
      <c r="AB8" s="993"/>
      <c r="AC8" s="122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4"/>
      <c r="AS8" s="1011"/>
      <c r="AT8" s="1011"/>
      <c r="AU8" s="1011"/>
      <c r="AV8" s="1011"/>
      <c r="AW8" s="1012"/>
      <c r="AX8" s="123"/>
      <c r="AY8" s="123"/>
      <c r="AZ8" s="123"/>
      <c r="BA8" s="123"/>
      <c r="BB8" s="123"/>
      <c r="BC8" s="124"/>
      <c r="BD8" s="997"/>
      <c r="BE8" s="659"/>
      <c r="BF8" s="659"/>
      <c r="BG8" s="659"/>
      <c r="BH8" s="993"/>
      <c r="CE8" s="86" t="s">
        <v>190</v>
      </c>
      <c r="CF8" s="59"/>
    </row>
    <row r="9" spans="2:84" ht="6" customHeight="1">
      <c r="B9" s="1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103"/>
      <c r="R9" s="997"/>
      <c r="S9" s="659"/>
      <c r="T9" s="659"/>
      <c r="U9" s="659"/>
      <c r="V9" s="659"/>
      <c r="W9" s="659"/>
      <c r="X9" s="659"/>
      <c r="Y9" s="659"/>
      <c r="Z9" s="659"/>
      <c r="AA9" s="659"/>
      <c r="AB9" s="993"/>
      <c r="AC9" s="122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011"/>
      <c r="AT9" s="1011"/>
      <c r="AU9" s="1011"/>
      <c r="AV9" s="1011"/>
      <c r="AW9" s="1012"/>
      <c r="AX9" s="125"/>
      <c r="AY9" s="125"/>
      <c r="AZ9" s="125"/>
      <c r="BA9" s="125"/>
      <c r="BB9" s="125"/>
      <c r="BC9" s="126"/>
      <c r="BD9" s="998"/>
      <c r="BE9" s="994"/>
      <c r="BF9" s="994"/>
      <c r="BG9" s="994"/>
      <c r="BH9" s="995"/>
      <c r="CE9" s="88" t="s">
        <v>53</v>
      </c>
      <c r="CF9" s="59"/>
    </row>
    <row r="10" spans="2:84" ht="6" customHeight="1">
      <c r="B10" s="1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103"/>
      <c r="R10" s="997"/>
      <c r="S10" s="659"/>
      <c r="T10" s="659"/>
      <c r="U10" s="659"/>
      <c r="V10" s="659"/>
      <c r="W10" s="659"/>
      <c r="X10" s="659"/>
      <c r="Y10" s="659"/>
      <c r="Z10" s="659"/>
      <c r="AA10" s="659"/>
      <c r="AB10" s="993"/>
      <c r="AC10" s="122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  <c r="AS10" s="1011"/>
      <c r="AT10" s="1011"/>
      <c r="AU10" s="1011"/>
      <c r="AV10" s="1011"/>
      <c r="AW10" s="1012"/>
      <c r="AX10" s="120"/>
      <c r="AY10" s="120"/>
      <c r="AZ10" s="120"/>
      <c r="BA10" s="120"/>
      <c r="BB10" s="120"/>
      <c r="BC10" s="121"/>
      <c r="BD10" s="996"/>
      <c r="BE10" s="991"/>
      <c r="BF10" s="991"/>
      <c r="BG10" s="991"/>
      <c r="BH10" s="992"/>
      <c r="CE10" s="88" t="s">
        <v>54</v>
      </c>
      <c r="CF10" s="59"/>
    </row>
    <row r="11" spans="2:84" ht="6" customHeight="1">
      <c r="B11" s="1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103"/>
      <c r="R11" s="997"/>
      <c r="S11" s="659"/>
      <c r="T11" s="659"/>
      <c r="U11" s="659"/>
      <c r="V11" s="659"/>
      <c r="W11" s="659"/>
      <c r="X11" s="659"/>
      <c r="Y11" s="659"/>
      <c r="Z11" s="659"/>
      <c r="AA11" s="659"/>
      <c r="AB11" s="993"/>
      <c r="AC11" s="122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4"/>
      <c r="AS11" s="1011"/>
      <c r="AT11" s="1011"/>
      <c r="AU11" s="1011"/>
      <c r="AV11" s="1011"/>
      <c r="AW11" s="1012"/>
      <c r="AX11" s="123"/>
      <c r="AY11" s="123"/>
      <c r="AZ11" s="123"/>
      <c r="BA11" s="123"/>
      <c r="BB11" s="123"/>
      <c r="BC11" s="124"/>
      <c r="BD11" s="997"/>
      <c r="BE11" s="659"/>
      <c r="BF11" s="659"/>
      <c r="BG11" s="659"/>
      <c r="BH11" s="993"/>
      <c r="CE11" s="88" t="s">
        <v>55</v>
      </c>
      <c r="CF11" s="59"/>
    </row>
    <row r="12" spans="2:84" ht="12" customHeight="1">
      <c r="B12" s="103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103"/>
      <c r="R12" s="997"/>
      <c r="S12" s="659"/>
      <c r="T12" s="659"/>
      <c r="U12" s="659"/>
      <c r="V12" s="659"/>
      <c r="W12" s="659"/>
      <c r="X12" s="659"/>
      <c r="Y12" s="659"/>
      <c r="Z12" s="659"/>
      <c r="AA12" s="659"/>
      <c r="AB12" s="993"/>
      <c r="AC12" s="122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4"/>
      <c r="AS12" s="1011"/>
      <c r="AT12" s="1011"/>
      <c r="AU12" s="1011"/>
      <c r="AV12" s="1011"/>
      <c r="AW12" s="1012"/>
      <c r="AX12" s="123"/>
      <c r="AY12" s="123"/>
      <c r="AZ12" s="123"/>
      <c r="BA12" s="123"/>
      <c r="BB12" s="123"/>
      <c r="BC12" s="124"/>
      <c r="BD12" s="997"/>
      <c r="BE12" s="659"/>
      <c r="BF12" s="659"/>
      <c r="BG12" s="659"/>
      <c r="BH12" s="993"/>
      <c r="CE12" s="88" t="s">
        <v>56</v>
      </c>
      <c r="CF12" s="59"/>
    </row>
    <row r="13" spans="2:84" ht="12" customHeight="1">
      <c r="B13" s="103"/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103"/>
      <c r="R13" s="998"/>
      <c r="S13" s="994"/>
      <c r="T13" s="994"/>
      <c r="U13" s="994"/>
      <c r="V13" s="994"/>
      <c r="W13" s="994"/>
      <c r="X13" s="994"/>
      <c r="Y13" s="994"/>
      <c r="Z13" s="994"/>
      <c r="AA13" s="994"/>
      <c r="AB13" s="995"/>
      <c r="AC13" s="127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6"/>
      <c r="AS13" s="1011"/>
      <c r="AT13" s="1011"/>
      <c r="AU13" s="1011"/>
      <c r="AV13" s="1011"/>
      <c r="AW13" s="1012"/>
      <c r="AX13" s="125"/>
      <c r="AY13" s="125"/>
      <c r="AZ13" s="125"/>
      <c r="BA13" s="125"/>
      <c r="BB13" s="125"/>
      <c r="BC13" s="126"/>
      <c r="BD13" s="998"/>
      <c r="BE13" s="994"/>
      <c r="BF13" s="994"/>
      <c r="BG13" s="994"/>
      <c r="BH13" s="995"/>
      <c r="CE13" s="88" t="s">
        <v>57</v>
      </c>
      <c r="CF13" s="59"/>
    </row>
    <row r="14" spans="2:84" ht="3.75" customHeight="1">
      <c r="B14" s="103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103"/>
      <c r="CE14" s="88" t="s">
        <v>46</v>
      </c>
      <c r="CF14" s="59"/>
    </row>
    <row r="15" spans="2:84" ht="12" customHeight="1">
      <c r="B15" s="1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103"/>
      <c r="R15" s="999" t="s">
        <v>120</v>
      </c>
      <c r="S15" s="1000"/>
      <c r="T15" s="996"/>
      <c r="U15" s="991"/>
      <c r="V15" s="991"/>
      <c r="W15" s="991"/>
      <c r="X15" s="992"/>
      <c r="Y15" s="996"/>
      <c r="Z15" s="991"/>
      <c r="AA15" s="991"/>
      <c r="AB15" s="991"/>
      <c r="AC15" s="991"/>
      <c r="AD15" s="992"/>
      <c r="AE15" s="996"/>
      <c r="AF15" s="991"/>
      <c r="AG15" s="991"/>
      <c r="AH15" s="991"/>
      <c r="AI15" s="991"/>
      <c r="AJ15" s="992"/>
      <c r="AK15" s="996"/>
      <c r="AL15" s="991"/>
      <c r="AM15" s="991"/>
      <c r="AN15" s="991"/>
      <c r="AO15" s="991"/>
      <c r="AP15" s="992"/>
      <c r="AQ15" s="996"/>
      <c r="AR15" s="991"/>
      <c r="AS15" s="991"/>
      <c r="AT15" s="991"/>
      <c r="AU15" s="991"/>
      <c r="AV15" s="991"/>
      <c r="AW15" s="991"/>
      <c r="AX15" s="991"/>
      <c r="AY15" s="991"/>
      <c r="AZ15" s="991"/>
      <c r="BA15" s="991"/>
      <c r="BB15" s="992"/>
      <c r="BC15" s="996"/>
      <c r="BD15" s="991"/>
      <c r="BE15" s="991"/>
      <c r="BF15" s="991"/>
      <c r="BG15" s="991"/>
      <c r="BH15" s="992"/>
      <c r="CE15" s="88" t="s">
        <v>47</v>
      </c>
      <c r="CF15" s="60"/>
    </row>
    <row r="16" spans="2:84" ht="12" customHeight="1">
      <c r="B16" s="1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103"/>
      <c r="R16" s="1001"/>
      <c r="S16" s="1002"/>
      <c r="T16" s="997"/>
      <c r="U16" s="659"/>
      <c r="V16" s="659"/>
      <c r="W16" s="659"/>
      <c r="X16" s="993"/>
      <c r="Y16" s="997"/>
      <c r="Z16" s="659"/>
      <c r="AA16" s="659"/>
      <c r="AB16" s="659"/>
      <c r="AC16" s="659"/>
      <c r="AD16" s="993"/>
      <c r="AE16" s="997"/>
      <c r="AF16" s="659"/>
      <c r="AG16" s="659"/>
      <c r="AH16" s="659"/>
      <c r="AI16" s="659"/>
      <c r="AJ16" s="993"/>
      <c r="AK16" s="997"/>
      <c r="AL16" s="659"/>
      <c r="AM16" s="659"/>
      <c r="AN16" s="659"/>
      <c r="AO16" s="659"/>
      <c r="AP16" s="993"/>
      <c r="AQ16" s="997"/>
      <c r="AR16" s="659"/>
      <c r="AS16" s="659"/>
      <c r="AT16" s="659"/>
      <c r="AU16" s="659"/>
      <c r="AV16" s="659"/>
      <c r="AW16" s="659"/>
      <c r="AX16" s="659"/>
      <c r="AY16" s="659"/>
      <c r="AZ16" s="659"/>
      <c r="BA16" s="659"/>
      <c r="BB16" s="993"/>
      <c r="BC16" s="997"/>
      <c r="BD16" s="659"/>
      <c r="BE16" s="659"/>
      <c r="BF16" s="659"/>
      <c r="BG16" s="659"/>
      <c r="BH16" s="993"/>
      <c r="CE16" s="88" t="s">
        <v>48</v>
      </c>
      <c r="CF16" s="60"/>
    </row>
    <row r="17" spans="2:84" ht="12" customHeight="1">
      <c r="B17" s="1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103"/>
      <c r="R17" s="1001"/>
      <c r="S17" s="1002"/>
      <c r="T17" s="997"/>
      <c r="U17" s="659"/>
      <c r="V17" s="659"/>
      <c r="W17" s="659"/>
      <c r="X17" s="993"/>
      <c r="Y17" s="997"/>
      <c r="Z17" s="659"/>
      <c r="AA17" s="659"/>
      <c r="AB17" s="659"/>
      <c r="AC17" s="659"/>
      <c r="AD17" s="993"/>
      <c r="AE17" s="997"/>
      <c r="AF17" s="659"/>
      <c r="AG17" s="659"/>
      <c r="AH17" s="659"/>
      <c r="AI17" s="659"/>
      <c r="AJ17" s="993"/>
      <c r="AK17" s="997"/>
      <c r="AL17" s="659"/>
      <c r="AM17" s="659"/>
      <c r="AN17" s="659"/>
      <c r="AO17" s="659"/>
      <c r="AP17" s="993"/>
      <c r="AQ17" s="997"/>
      <c r="AR17" s="659"/>
      <c r="AS17" s="659"/>
      <c r="AT17" s="659"/>
      <c r="AU17" s="659"/>
      <c r="AV17" s="659"/>
      <c r="AW17" s="659"/>
      <c r="AX17" s="659"/>
      <c r="AY17" s="659"/>
      <c r="AZ17" s="659"/>
      <c r="BA17" s="659"/>
      <c r="BB17" s="993"/>
      <c r="BC17" s="997"/>
      <c r="BD17" s="659"/>
      <c r="BE17" s="659"/>
      <c r="BF17" s="659"/>
      <c r="BG17" s="659"/>
      <c r="BH17" s="993"/>
      <c r="CE17" s="88" t="s">
        <v>49</v>
      </c>
      <c r="CF17" s="59"/>
    </row>
    <row r="18" spans="2:84" ht="12" customHeight="1">
      <c r="B18" s="1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103"/>
      <c r="R18" s="1001"/>
      <c r="S18" s="1002"/>
      <c r="T18" s="997"/>
      <c r="U18" s="659"/>
      <c r="V18" s="659"/>
      <c r="W18" s="659"/>
      <c r="X18" s="993"/>
      <c r="Y18" s="997"/>
      <c r="Z18" s="659"/>
      <c r="AA18" s="659"/>
      <c r="AB18" s="659"/>
      <c r="AC18" s="659"/>
      <c r="AD18" s="993"/>
      <c r="AE18" s="997"/>
      <c r="AF18" s="659"/>
      <c r="AG18" s="659"/>
      <c r="AH18" s="659"/>
      <c r="AI18" s="659"/>
      <c r="AJ18" s="993"/>
      <c r="AK18" s="997"/>
      <c r="AL18" s="659"/>
      <c r="AM18" s="659"/>
      <c r="AN18" s="659"/>
      <c r="AO18" s="659"/>
      <c r="AP18" s="993"/>
      <c r="AQ18" s="997"/>
      <c r="AR18" s="659"/>
      <c r="AS18" s="659"/>
      <c r="AT18" s="659"/>
      <c r="AU18" s="659"/>
      <c r="AV18" s="659"/>
      <c r="AW18" s="659"/>
      <c r="AX18" s="659"/>
      <c r="AY18" s="659"/>
      <c r="AZ18" s="659"/>
      <c r="BA18" s="659"/>
      <c r="BB18" s="993"/>
      <c r="BC18" s="997"/>
      <c r="BD18" s="659"/>
      <c r="BE18" s="659"/>
      <c r="BF18" s="659"/>
      <c r="BG18" s="659"/>
      <c r="BH18" s="993"/>
      <c r="CE18" s="88" t="s">
        <v>50</v>
      </c>
      <c r="CF18" s="59"/>
    </row>
    <row r="19" spans="2:84" ht="8.25" customHeight="1">
      <c r="B19" s="1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103"/>
      <c r="R19" s="1001"/>
      <c r="S19" s="1002"/>
      <c r="T19" s="997"/>
      <c r="U19" s="659"/>
      <c r="V19" s="659"/>
      <c r="W19" s="659"/>
      <c r="X19" s="993"/>
      <c r="Y19" s="997"/>
      <c r="Z19" s="659"/>
      <c r="AA19" s="659"/>
      <c r="AB19" s="659"/>
      <c r="AC19" s="659"/>
      <c r="AD19" s="993"/>
      <c r="AE19" s="997"/>
      <c r="AF19" s="659"/>
      <c r="AG19" s="659"/>
      <c r="AH19" s="659"/>
      <c r="AI19" s="659"/>
      <c r="AJ19" s="993"/>
      <c r="AK19" s="997"/>
      <c r="AL19" s="659"/>
      <c r="AM19" s="659"/>
      <c r="AN19" s="659"/>
      <c r="AO19" s="659"/>
      <c r="AP19" s="993"/>
      <c r="AQ19" s="997"/>
      <c r="AR19" s="659"/>
      <c r="AS19" s="659"/>
      <c r="AT19" s="659"/>
      <c r="AU19" s="659"/>
      <c r="AV19" s="659"/>
      <c r="AW19" s="659"/>
      <c r="AX19" s="659"/>
      <c r="AY19" s="659"/>
      <c r="AZ19" s="659"/>
      <c r="BA19" s="659"/>
      <c r="BB19" s="993"/>
      <c r="BC19" s="997"/>
      <c r="BD19" s="659"/>
      <c r="BE19" s="659"/>
      <c r="BF19" s="659"/>
      <c r="BG19" s="659"/>
      <c r="BH19" s="993"/>
      <c r="CE19" s="88" t="s">
        <v>51</v>
      </c>
      <c r="CF19" s="59"/>
    </row>
    <row r="20" spans="2:83" ht="6" customHeight="1">
      <c r="B20" s="1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103"/>
      <c r="R20" s="1001"/>
      <c r="S20" s="1002"/>
      <c r="T20" s="998"/>
      <c r="U20" s="994"/>
      <c r="V20" s="994"/>
      <c r="W20" s="994"/>
      <c r="X20" s="995"/>
      <c r="Y20" s="998"/>
      <c r="Z20" s="994"/>
      <c r="AA20" s="994"/>
      <c r="AB20" s="994"/>
      <c r="AC20" s="994"/>
      <c r="AD20" s="995"/>
      <c r="AE20" s="998"/>
      <c r="AF20" s="994"/>
      <c r="AG20" s="994"/>
      <c r="AH20" s="994"/>
      <c r="AI20" s="994"/>
      <c r="AJ20" s="995"/>
      <c r="AK20" s="998"/>
      <c r="AL20" s="994"/>
      <c r="AM20" s="994"/>
      <c r="AN20" s="994"/>
      <c r="AO20" s="994"/>
      <c r="AP20" s="995"/>
      <c r="AQ20" s="998"/>
      <c r="AR20" s="994"/>
      <c r="AS20" s="994"/>
      <c r="AT20" s="994"/>
      <c r="AU20" s="994"/>
      <c r="AV20" s="994"/>
      <c r="AW20" s="994"/>
      <c r="AX20" s="994"/>
      <c r="AY20" s="994"/>
      <c r="AZ20" s="994"/>
      <c r="BA20" s="994"/>
      <c r="BB20" s="995"/>
      <c r="BC20" s="998"/>
      <c r="BD20" s="994"/>
      <c r="BE20" s="994"/>
      <c r="BF20" s="994"/>
      <c r="BG20" s="994"/>
      <c r="BH20" s="995"/>
      <c r="CE20" s="88" t="s">
        <v>52</v>
      </c>
    </row>
    <row r="21" spans="2:83" ht="12" customHeight="1">
      <c r="B21" s="1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103"/>
      <c r="R21" s="1001"/>
      <c r="S21" s="1002"/>
      <c r="T21" s="996"/>
      <c r="U21" s="991"/>
      <c r="V21" s="991"/>
      <c r="W21" s="991"/>
      <c r="X21" s="992"/>
      <c r="Y21" s="996"/>
      <c r="Z21" s="991"/>
      <c r="AA21" s="991"/>
      <c r="AB21" s="991"/>
      <c r="AC21" s="991"/>
      <c r="AD21" s="992"/>
      <c r="AE21" s="996"/>
      <c r="AF21" s="991"/>
      <c r="AG21" s="991"/>
      <c r="AH21" s="991"/>
      <c r="AI21" s="991"/>
      <c r="AJ21" s="992"/>
      <c r="AK21" s="996"/>
      <c r="AL21" s="991"/>
      <c r="AM21" s="991"/>
      <c r="AN21" s="991"/>
      <c r="AO21" s="991"/>
      <c r="AP21" s="992"/>
      <c r="AQ21" s="996"/>
      <c r="AR21" s="991"/>
      <c r="AS21" s="991"/>
      <c r="AT21" s="991"/>
      <c r="AU21" s="991"/>
      <c r="AV21" s="991"/>
      <c r="AW21" s="991"/>
      <c r="AX21" s="991"/>
      <c r="AY21" s="991"/>
      <c r="AZ21" s="991"/>
      <c r="BA21" s="991"/>
      <c r="BB21" s="991"/>
      <c r="BC21" s="991"/>
      <c r="BD21" s="991"/>
      <c r="BE21" s="991"/>
      <c r="BF21" s="991"/>
      <c r="BG21" s="991"/>
      <c r="BH21" s="992"/>
      <c r="CE21" s="88" t="s">
        <v>61</v>
      </c>
    </row>
    <row r="22" spans="18:60" ht="12" customHeight="1">
      <c r="R22" s="1001"/>
      <c r="S22" s="1002"/>
      <c r="T22" s="997"/>
      <c r="U22" s="659"/>
      <c r="V22" s="659"/>
      <c r="W22" s="659"/>
      <c r="X22" s="993"/>
      <c r="Y22" s="997"/>
      <c r="Z22" s="659"/>
      <c r="AA22" s="659"/>
      <c r="AB22" s="659"/>
      <c r="AC22" s="659"/>
      <c r="AD22" s="993"/>
      <c r="AE22" s="997"/>
      <c r="AF22" s="659"/>
      <c r="AG22" s="659"/>
      <c r="AH22" s="659"/>
      <c r="AI22" s="659"/>
      <c r="AJ22" s="993"/>
      <c r="AK22" s="997"/>
      <c r="AL22" s="659"/>
      <c r="AM22" s="659"/>
      <c r="AN22" s="659"/>
      <c r="AO22" s="659"/>
      <c r="AP22" s="993"/>
      <c r="AQ22" s="997"/>
      <c r="AR22" s="659"/>
      <c r="AS22" s="659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659"/>
      <c r="BE22" s="659"/>
      <c r="BF22" s="659"/>
      <c r="BG22" s="659"/>
      <c r="BH22" s="993"/>
    </row>
    <row r="23" spans="18:83" ht="12" customHeight="1">
      <c r="R23" s="1001"/>
      <c r="S23" s="1002"/>
      <c r="T23" s="997"/>
      <c r="U23" s="659"/>
      <c r="V23" s="659"/>
      <c r="W23" s="659"/>
      <c r="X23" s="993"/>
      <c r="Y23" s="997"/>
      <c r="Z23" s="659"/>
      <c r="AA23" s="659"/>
      <c r="AB23" s="659"/>
      <c r="AC23" s="659"/>
      <c r="AD23" s="993"/>
      <c r="AE23" s="997"/>
      <c r="AF23" s="659"/>
      <c r="AG23" s="659"/>
      <c r="AH23" s="659"/>
      <c r="AI23" s="659"/>
      <c r="AJ23" s="993"/>
      <c r="AK23" s="997"/>
      <c r="AL23" s="659"/>
      <c r="AM23" s="659"/>
      <c r="AN23" s="659"/>
      <c r="AO23" s="659"/>
      <c r="AP23" s="993"/>
      <c r="AQ23" s="997"/>
      <c r="AR23" s="659"/>
      <c r="AS23" s="659"/>
      <c r="AT23" s="659"/>
      <c r="AU23" s="659"/>
      <c r="AV23" s="659"/>
      <c r="AW23" s="659"/>
      <c r="AX23" s="659"/>
      <c r="AY23" s="659"/>
      <c r="AZ23" s="659"/>
      <c r="BA23" s="659"/>
      <c r="BB23" s="659"/>
      <c r="BC23" s="659"/>
      <c r="BD23" s="659"/>
      <c r="BE23" s="659"/>
      <c r="BF23" s="659"/>
      <c r="BG23" s="659"/>
      <c r="BH23" s="993"/>
      <c r="CE23" s="61" t="s">
        <v>185</v>
      </c>
    </row>
    <row r="24" spans="18:87" ht="9.75" customHeight="1">
      <c r="R24" s="1001"/>
      <c r="S24" s="1002"/>
      <c r="T24" s="997"/>
      <c r="U24" s="659"/>
      <c r="V24" s="659"/>
      <c r="W24" s="659"/>
      <c r="X24" s="993"/>
      <c r="Y24" s="997"/>
      <c r="Z24" s="659"/>
      <c r="AA24" s="659"/>
      <c r="AB24" s="659"/>
      <c r="AC24" s="659"/>
      <c r="AD24" s="993"/>
      <c r="AE24" s="997"/>
      <c r="AF24" s="659"/>
      <c r="AG24" s="659"/>
      <c r="AH24" s="659"/>
      <c r="AI24" s="659"/>
      <c r="AJ24" s="993"/>
      <c r="AK24" s="997"/>
      <c r="AL24" s="659"/>
      <c r="AM24" s="659"/>
      <c r="AN24" s="659"/>
      <c r="AO24" s="659"/>
      <c r="AP24" s="993"/>
      <c r="AQ24" s="997"/>
      <c r="AR24" s="659"/>
      <c r="AS24" s="659"/>
      <c r="AT24" s="659"/>
      <c r="AU24" s="659"/>
      <c r="AV24" s="659"/>
      <c r="AW24" s="659"/>
      <c r="AX24" s="659"/>
      <c r="AY24" s="659"/>
      <c r="AZ24" s="659"/>
      <c r="BA24" s="659"/>
      <c r="BB24" s="659"/>
      <c r="BC24" s="659"/>
      <c r="BD24" s="659"/>
      <c r="BE24" s="659"/>
      <c r="BF24" s="659"/>
      <c r="BG24" s="659"/>
      <c r="BH24" s="993"/>
      <c r="CE24" s="62" t="s">
        <v>183</v>
      </c>
      <c r="CF24" s="63"/>
      <c r="CG24" s="58" t="s">
        <v>184</v>
      </c>
      <c r="CH24" s="102"/>
      <c r="CI24" s="102"/>
    </row>
    <row r="25" spans="18:85" ht="9" customHeight="1">
      <c r="R25" s="1001"/>
      <c r="S25" s="1002"/>
      <c r="T25" s="997"/>
      <c r="U25" s="659"/>
      <c r="V25" s="659"/>
      <c r="W25" s="659"/>
      <c r="X25" s="993"/>
      <c r="Y25" s="997"/>
      <c r="Z25" s="659"/>
      <c r="AA25" s="659"/>
      <c r="AB25" s="659"/>
      <c r="AC25" s="659"/>
      <c r="AD25" s="993"/>
      <c r="AE25" s="997"/>
      <c r="AF25" s="659"/>
      <c r="AG25" s="659"/>
      <c r="AH25" s="659"/>
      <c r="AI25" s="659"/>
      <c r="AJ25" s="993"/>
      <c r="AK25" s="997"/>
      <c r="AL25" s="659"/>
      <c r="AM25" s="659"/>
      <c r="AN25" s="659"/>
      <c r="AO25" s="659"/>
      <c r="AP25" s="993"/>
      <c r="AQ25" s="997"/>
      <c r="AR25" s="659"/>
      <c r="AS25" s="659"/>
      <c r="AT25" s="659"/>
      <c r="AU25" s="659"/>
      <c r="AV25" s="659"/>
      <c r="AW25" s="659"/>
      <c r="AX25" s="659"/>
      <c r="AY25" s="659"/>
      <c r="AZ25" s="659"/>
      <c r="BA25" s="659"/>
      <c r="BB25" s="659"/>
      <c r="BC25" s="659"/>
      <c r="BD25" s="659"/>
      <c r="BE25" s="659"/>
      <c r="BF25" s="659"/>
      <c r="BG25" s="659"/>
      <c r="BH25" s="993"/>
      <c r="CF25" s="62" t="s">
        <v>62</v>
      </c>
      <c r="CG25" s="64"/>
    </row>
    <row r="26" spans="18:85" ht="6" customHeight="1">
      <c r="R26" s="1003"/>
      <c r="S26" s="1004"/>
      <c r="T26" s="998"/>
      <c r="U26" s="994"/>
      <c r="V26" s="994"/>
      <c r="W26" s="994"/>
      <c r="X26" s="995"/>
      <c r="Y26" s="998"/>
      <c r="Z26" s="994"/>
      <c r="AA26" s="994"/>
      <c r="AB26" s="994"/>
      <c r="AC26" s="994"/>
      <c r="AD26" s="995"/>
      <c r="AE26" s="998"/>
      <c r="AF26" s="994"/>
      <c r="AG26" s="994"/>
      <c r="AH26" s="994"/>
      <c r="AI26" s="994"/>
      <c r="AJ26" s="995"/>
      <c r="AK26" s="998"/>
      <c r="AL26" s="994"/>
      <c r="AM26" s="994"/>
      <c r="AN26" s="994"/>
      <c r="AO26" s="994"/>
      <c r="AP26" s="995"/>
      <c r="AQ26" s="998"/>
      <c r="AR26" s="994"/>
      <c r="AS26" s="994"/>
      <c r="AT26" s="994"/>
      <c r="AU26" s="994"/>
      <c r="AV26" s="994"/>
      <c r="AW26" s="994"/>
      <c r="AX26" s="994"/>
      <c r="AY26" s="994"/>
      <c r="AZ26" s="994"/>
      <c r="BA26" s="994"/>
      <c r="BB26" s="994"/>
      <c r="BC26" s="994"/>
      <c r="BD26" s="994"/>
      <c r="BE26" s="994"/>
      <c r="BF26" s="994"/>
      <c r="BG26" s="994"/>
      <c r="BH26" s="995"/>
      <c r="CE26" s="65" t="s">
        <v>63</v>
      </c>
      <c r="CF26" s="64"/>
      <c r="CG26" s="58" t="s">
        <v>139</v>
      </c>
    </row>
    <row r="27" spans="18:85" ht="6" customHeight="1" thickBot="1"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CE27" s="65" t="s">
        <v>64</v>
      </c>
      <c r="CF27" s="64"/>
      <c r="CG27" s="58" t="s">
        <v>139</v>
      </c>
    </row>
    <row r="28" spans="18:85" ht="9" customHeight="1">
      <c r="R28" s="970" t="s">
        <v>133</v>
      </c>
      <c r="S28" s="971"/>
      <c r="T28" s="971"/>
      <c r="U28" s="972"/>
      <c r="V28" s="975" t="s">
        <v>44</v>
      </c>
      <c r="W28" s="971"/>
      <c r="X28" s="979">
        <f ca="1">YEAR(TODAY())</f>
        <v>2021</v>
      </c>
      <c r="Y28" s="979"/>
      <c r="Z28" s="979"/>
      <c r="AA28" s="971" t="s">
        <v>1</v>
      </c>
      <c r="AB28" s="971"/>
      <c r="AC28" s="979">
        <f ca="1">MONTH(TODAY())</f>
        <v>11</v>
      </c>
      <c r="AD28" s="979"/>
      <c r="AE28" s="971" t="s">
        <v>3</v>
      </c>
      <c r="AF28" s="971"/>
      <c r="AG28" s="979">
        <v>1</v>
      </c>
      <c r="AH28" s="979"/>
      <c r="AI28" s="979"/>
      <c r="AJ28" s="971" t="s">
        <v>4</v>
      </c>
      <c r="AK28" s="971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930" t="s">
        <v>121</v>
      </c>
      <c r="AX28" s="931"/>
      <c r="AY28" s="934">
        <v>1111</v>
      </c>
      <c r="AZ28" s="935"/>
      <c r="BA28" s="935"/>
      <c r="BB28" s="935"/>
      <c r="BC28" s="935"/>
      <c r="BD28" s="935"/>
      <c r="BE28" s="935"/>
      <c r="BF28" s="935"/>
      <c r="BG28" s="935"/>
      <c r="BH28" s="936"/>
      <c r="CE28" s="65" t="s">
        <v>65</v>
      </c>
      <c r="CF28" s="64"/>
      <c r="CG28" s="58" t="s">
        <v>139</v>
      </c>
    </row>
    <row r="29" spans="18:85" ht="9.75" customHeight="1">
      <c r="R29" s="973"/>
      <c r="S29" s="844"/>
      <c r="T29" s="844"/>
      <c r="U29" s="974"/>
      <c r="V29" s="976"/>
      <c r="W29" s="844"/>
      <c r="X29" s="980"/>
      <c r="Y29" s="980"/>
      <c r="Z29" s="980"/>
      <c r="AA29" s="844"/>
      <c r="AB29" s="844"/>
      <c r="AC29" s="980"/>
      <c r="AD29" s="980"/>
      <c r="AE29" s="844"/>
      <c r="AF29" s="844"/>
      <c r="AG29" s="980"/>
      <c r="AH29" s="980"/>
      <c r="AI29" s="980"/>
      <c r="AJ29" s="844"/>
      <c r="AK29" s="844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30"/>
      <c r="AW29" s="932"/>
      <c r="AX29" s="711"/>
      <c r="AY29" s="937"/>
      <c r="AZ29" s="938"/>
      <c r="BA29" s="938"/>
      <c r="BB29" s="938"/>
      <c r="BC29" s="938"/>
      <c r="BD29" s="938"/>
      <c r="BE29" s="938"/>
      <c r="BF29" s="938"/>
      <c r="BG29" s="938"/>
      <c r="BH29" s="939"/>
      <c r="CE29" s="62" t="s">
        <v>66</v>
      </c>
      <c r="CF29" s="64"/>
      <c r="CG29" s="58" t="s">
        <v>139</v>
      </c>
    </row>
    <row r="30" spans="18:85" ht="6" customHeight="1">
      <c r="R30" s="973"/>
      <c r="S30" s="844"/>
      <c r="T30" s="844"/>
      <c r="U30" s="974"/>
      <c r="V30" s="977"/>
      <c r="W30" s="978"/>
      <c r="X30" s="981"/>
      <c r="Y30" s="981"/>
      <c r="Z30" s="981"/>
      <c r="AA30" s="978"/>
      <c r="AB30" s="978"/>
      <c r="AC30" s="981"/>
      <c r="AD30" s="981"/>
      <c r="AE30" s="978"/>
      <c r="AF30" s="978"/>
      <c r="AG30" s="981"/>
      <c r="AH30" s="981"/>
      <c r="AI30" s="981"/>
      <c r="AJ30" s="978"/>
      <c r="AK30" s="978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2"/>
      <c r="AW30" s="933"/>
      <c r="AX30" s="872"/>
      <c r="AY30" s="940"/>
      <c r="AZ30" s="941"/>
      <c r="BA30" s="941"/>
      <c r="BB30" s="941"/>
      <c r="BC30" s="941"/>
      <c r="BD30" s="941"/>
      <c r="BE30" s="941"/>
      <c r="BF30" s="941"/>
      <c r="BG30" s="941"/>
      <c r="BH30" s="942"/>
      <c r="CE30" s="62" t="s">
        <v>117</v>
      </c>
      <c r="CF30" s="64"/>
      <c r="CG30" s="58" t="s">
        <v>139</v>
      </c>
    </row>
    <row r="31" spans="18:85" ht="12" customHeight="1">
      <c r="R31" s="973"/>
      <c r="S31" s="844"/>
      <c r="T31" s="844"/>
      <c r="U31" s="974"/>
      <c r="V31" s="695" t="s">
        <v>151</v>
      </c>
      <c r="W31" s="696"/>
      <c r="X31" s="696"/>
      <c r="Y31" s="982" t="s">
        <v>63</v>
      </c>
      <c r="Z31" s="983"/>
      <c r="AA31" s="983"/>
      <c r="AB31" s="983"/>
      <c r="AC31" s="983"/>
      <c r="AD31" s="983"/>
      <c r="AE31" s="983"/>
      <c r="AF31" s="983"/>
      <c r="AG31" s="983"/>
      <c r="AH31" s="983"/>
      <c r="AI31" s="983"/>
      <c r="AJ31" s="983"/>
      <c r="AK31" s="983"/>
      <c r="AL31" s="983"/>
      <c r="AM31" s="984"/>
      <c r="AN31" s="695" t="s">
        <v>122</v>
      </c>
      <c r="AO31" s="696"/>
      <c r="AP31" s="954"/>
      <c r="AQ31" s="949" t="s">
        <v>162</v>
      </c>
      <c r="AR31" s="949"/>
      <c r="AS31" s="949"/>
      <c r="AT31" s="949"/>
      <c r="AU31" s="949"/>
      <c r="AV31" s="958"/>
      <c r="AW31" s="960" t="s">
        <v>141</v>
      </c>
      <c r="AX31" s="752"/>
      <c r="AY31" s="964" t="s">
        <v>159</v>
      </c>
      <c r="AZ31" s="965"/>
      <c r="BA31" s="965"/>
      <c r="BB31" s="965"/>
      <c r="BC31" s="965"/>
      <c r="BD31" s="965"/>
      <c r="BE31" s="965"/>
      <c r="BF31" s="965"/>
      <c r="BG31" s="949" t="s">
        <v>142</v>
      </c>
      <c r="BH31" s="950"/>
      <c r="CE31" s="62" t="s">
        <v>165</v>
      </c>
      <c r="CF31" s="64"/>
      <c r="CG31" s="58" t="s">
        <v>139</v>
      </c>
    </row>
    <row r="32" spans="18:85" ht="4.5" customHeight="1">
      <c r="R32" s="973"/>
      <c r="S32" s="844"/>
      <c r="T32" s="844"/>
      <c r="U32" s="974"/>
      <c r="V32" s="666"/>
      <c r="W32" s="667"/>
      <c r="X32" s="667"/>
      <c r="Y32" s="985"/>
      <c r="Z32" s="986"/>
      <c r="AA32" s="986"/>
      <c r="AB32" s="986"/>
      <c r="AC32" s="986"/>
      <c r="AD32" s="986"/>
      <c r="AE32" s="986"/>
      <c r="AF32" s="986"/>
      <c r="AG32" s="986"/>
      <c r="AH32" s="986"/>
      <c r="AI32" s="986"/>
      <c r="AJ32" s="986"/>
      <c r="AK32" s="986"/>
      <c r="AL32" s="986"/>
      <c r="AM32" s="987"/>
      <c r="AN32" s="666"/>
      <c r="AO32" s="667"/>
      <c r="AP32" s="736"/>
      <c r="AQ32" s="725"/>
      <c r="AR32" s="725"/>
      <c r="AS32" s="725"/>
      <c r="AT32" s="725"/>
      <c r="AU32" s="725"/>
      <c r="AV32" s="959"/>
      <c r="AW32" s="961"/>
      <c r="AX32" s="755"/>
      <c r="AY32" s="966"/>
      <c r="AZ32" s="967"/>
      <c r="BA32" s="967"/>
      <c r="BB32" s="967"/>
      <c r="BC32" s="967"/>
      <c r="BD32" s="967"/>
      <c r="BE32" s="967"/>
      <c r="BF32" s="967"/>
      <c r="BG32" s="844"/>
      <c r="BH32" s="951"/>
      <c r="CE32" s="62" t="s">
        <v>166</v>
      </c>
      <c r="CF32" s="64"/>
      <c r="CG32" s="58" t="s">
        <v>139</v>
      </c>
    </row>
    <row r="33" spans="18:85" ht="10.5" customHeight="1" thickBot="1">
      <c r="R33" s="973"/>
      <c r="S33" s="844"/>
      <c r="T33" s="844"/>
      <c r="U33" s="974"/>
      <c r="V33" s="666"/>
      <c r="W33" s="667"/>
      <c r="X33" s="667"/>
      <c r="Y33" s="988"/>
      <c r="Z33" s="989"/>
      <c r="AA33" s="989"/>
      <c r="AB33" s="989"/>
      <c r="AC33" s="989"/>
      <c r="AD33" s="989"/>
      <c r="AE33" s="989"/>
      <c r="AF33" s="989"/>
      <c r="AG33" s="989"/>
      <c r="AH33" s="989"/>
      <c r="AI33" s="989"/>
      <c r="AJ33" s="989"/>
      <c r="AK33" s="989"/>
      <c r="AL33" s="989"/>
      <c r="AM33" s="990"/>
      <c r="AN33" s="955"/>
      <c r="AO33" s="956"/>
      <c r="AP33" s="957"/>
      <c r="AQ33" s="725"/>
      <c r="AR33" s="725"/>
      <c r="AS33" s="725"/>
      <c r="AT33" s="725"/>
      <c r="AU33" s="725"/>
      <c r="AV33" s="959"/>
      <c r="AW33" s="962"/>
      <c r="AX33" s="963"/>
      <c r="AY33" s="968"/>
      <c r="AZ33" s="969"/>
      <c r="BA33" s="969"/>
      <c r="BB33" s="969"/>
      <c r="BC33" s="969"/>
      <c r="BD33" s="969"/>
      <c r="BE33" s="969"/>
      <c r="BF33" s="969"/>
      <c r="BG33" s="952"/>
      <c r="BH33" s="953"/>
      <c r="CE33" s="62" t="s">
        <v>167</v>
      </c>
      <c r="CF33" s="64"/>
      <c r="CG33" s="58" t="s">
        <v>139</v>
      </c>
    </row>
    <row r="34" spans="18:85" ht="15" customHeight="1" thickTop="1">
      <c r="R34" s="897" t="s">
        <v>123</v>
      </c>
      <c r="S34" s="898"/>
      <c r="T34" s="898"/>
      <c r="U34" s="898"/>
      <c r="V34" s="900" t="s">
        <v>137</v>
      </c>
      <c r="W34" s="901"/>
      <c r="X34" s="901"/>
      <c r="Y34" s="901"/>
      <c r="Z34" s="901"/>
      <c r="AA34" s="901"/>
      <c r="AB34" s="901"/>
      <c r="AC34" s="901"/>
      <c r="AD34" s="901"/>
      <c r="AE34" s="901"/>
      <c r="AF34" s="901"/>
      <c r="AG34" s="901"/>
      <c r="AH34" s="901"/>
      <c r="AI34" s="901"/>
      <c r="AJ34" s="901"/>
      <c r="AK34" s="901"/>
      <c r="AL34" s="901"/>
      <c r="AM34" s="901"/>
      <c r="AN34" s="901"/>
      <c r="AO34" s="901"/>
      <c r="AP34" s="901"/>
      <c r="AQ34" s="901"/>
      <c r="AR34" s="94"/>
      <c r="AS34" s="95" t="s">
        <v>0</v>
      </c>
      <c r="AT34" s="95"/>
      <c r="AU34" s="95"/>
      <c r="AV34" s="95"/>
      <c r="AW34" s="133"/>
      <c r="AX34" s="133"/>
      <c r="AY34" s="133"/>
      <c r="AZ34" s="134"/>
      <c r="BA34" s="134"/>
      <c r="BB34" s="134"/>
      <c r="BC34" s="134"/>
      <c r="BD34" s="134"/>
      <c r="BE34" s="134"/>
      <c r="BF34" s="134"/>
      <c r="BG34" s="134"/>
      <c r="BH34" s="135"/>
      <c r="CE34" s="65" t="s">
        <v>67</v>
      </c>
      <c r="CF34" s="64"/>
      <c r="CG34" s="58" t="s">
        <v>139</v>
      </c>
    </row>
    <row r="35" spans="18:85" ht="12" customHeight="1">
      <c r="R35" s="837"/>
      <c r="S35" s="667"/>
      <c r="T35" s="667"/>
      <c r="U35" s="667"/>
      <c r="V35" s="902" t="s">
        <v>155</v>
      </c>
      <c r="W35" s="903"/>
      <c r="X35" s="903"/>
      <c r="Y35" s="903"/>
      <c r="Z35" s="903"/>
      <c r="AA35" s="903"/>
      <c r="AB35" s="903"/>
      <c r="AC35" s="903"/>
      <c r="AD35" s="903"/>
      <c r="AE35" s="903"/>
      <c r="AF35" s="903"/>
      <c r="AG35" s="903"/>
      <c r="AH35" s="903"/>
      <c r="AI35" s="903"/>
      <c r="AJ35" s="903"/>
      <c r="AK35" s="903"/>
      <c r="AL35" s="903"/>
      <c r="AM35" s="903"/>
      <c r="AN35" s="903"/>
      <c r="AO35" s="903"/>
      <c r="AP35" s="903"/>
      <c r="AQ35" s="903"/>
      <c r="AR35" s="903"/>
      <c r="AS35" s="903"/>
      <c r="AT35" s="903"/>
      <c r="AU35" s="903"/>
      <c r="AV35" s="903"/>
      <c r="AW35" s="903"/>
      <c r="AX35" s="903"/>
      <c r="AY35" s="903"/>
      <c r="AZ35" s="903"/>
      <c r="BA35" s="903"/>
      <c r="BB35" s="903"/>
      <c r="BC35" s="903"/>
      <c r="BD35" s="903"/>
      <c r="BE35" s="903"/>
      <c r="BF35" s="903"/>
      <c r="BG35" s="903"/>
      <c r="BH35" s="904"/>
      <c r="CE35" s="65" t="s">
        <v>168</v>
      </c>
      <c r="CF35" s="64"/>
      <c r="CG35" s="58" t="s">
        <v>139</v>
      </c>
    </row>
    <row r="36" spans="18:85" ht="10.5" customHeight="1">
      <c r="R36" s="899"/>
      <c r="S36" s="828"/>
      <c r="T36" s="828"/>
      <c r="U36" s="828"/>
      <c r="V36" s="905"/>
      <c r="W36" s="906"/>
      <c r="X36" s="906"/>
      <c r="Y36" s="906"/>
      <c r="Z36" s="906"/>
      <c r="AA36" s="906"/>
      <c r="AB36" s="906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O36" s="906"/>
      <c r="AP36" s="906"/>
      <c r="AQ36" s="906"/>
      <c r="AR36" s="906"/>
      <c r="AS36" s="906"/>
      <c r="AT36" s="906"/>
      <c r="AU36" s="906"/>
      <c r="AV36" s="906"/>
      <c r="AW36" s="906"/>
      <c r="AX36" s="906"/>
      <c r="AY36" s="906"/>
      <c r="AZ36" s="906"/>
      <c r="BA36" s="906"/>
      <c r="BB36" s="906"/>
      <c r="BC36" s="906"/>
      <c r="BD36" s="906"/>
      <c r="BE36" s="906"/>
      <c r="BF36" s="906"/>
      <c r="BG36" s="906"/>
      <c r="BH36" s="907"/>
      <c r="CE36" s="65" t="s">
        <v>169</v>
      </c>
      <c r="CF36" s="64"/>
      <c r="CG36" s="58" t="s">
        <v>139</v>
      </c>
    </row>
    <row r="37" spans="18:85" ht="8.25" customHeight="1">
      <c r="R37" s="726" t="s">
        <v>152</v>
      </c>
      <c r="S37" s="727"/>
      <c r="T37" s="727"/>
      <c r="U37" s="908"/>
      <c r="V37" s="910" t="str">
        <f>IF($Y31="","",$Y$31)</f>
        <v>食物学科</v>
      </c>
      <c r="W37" s="911"/>
      <c r="X37" s="911"/>
      <c r="Y37" s="911"/>
      <c r="Z37" s="911"/>
      <c r="AA37" s="911"/>
      <c r="AB37" s="911"/>
      <c r="AC37" s="911"/>
      <c r="AD37" s="911"/>
      <c r="AE37" s="911"/>
      <c r="AF37" s="911"/>
      <c r="AG37" s="912"/>
      <c r="AH37" s="916" t="s">
        <v>118</v>
      </c>
      <c r="AI37" s="917"/>
      <c r="AJ37" s="918"/>
      <c r="AK37" s="922" t="s">
        <v>148</v>
      </c>
      <c r="AL37" s="923"/>
      <c r="AM37" s="923"/>
      <c r="AN37" s="923"/>
      <c r="AO37" s="923"/>
      <c r="AP37" s="923"/>
      <c r="AQ37" s="923"/>
      <c r="AR37" s="923"/>
      <c r="AS37" s="923"/>
      <c r="AT37" s="923"/>
      <c r="AU37" s="923"/>
      <c r="AV37" s="924"/>
      <c r="AW37" s="845" t="s">
        <v>27</v>
      </c>
      <c r="AX37" s="925"/>
      <c r="AY37" s="926" t="s">
        <v>217</v>
      </c>
      <c r="AZ37" s="926"/>
      <c r="BA37" s="926"/>
      <c r="BB37" s="926"/>
      <c r="BC37" s="926"/>
      <c r="BD37" s="926"/>
      <c r="BE37" s="926"/>
      <c r="BF37" s="926"/>
      <c r="BG37" s="926"/>
      <c r="BH37" s="927"/>
      <c r="CE37" s="62" t="s">
        <v>68</v>
      </c>
      <c r="CF37" s="64"/>
      <c r="CG37" s="58" t="s">
        <v>139</v>
      </c>
    </row>
    <row r="38" spans="18:85" ht="11.25" customHeight="1">
      <c r="R38" s="728"/>
      <c r="S38" s="729"/>
      <c r="T38" s="729"/>
      <c r="U38" s="909"/>
      <c r="V38" s="913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5"/>
      <c r="AH38" s="919"/>
      <c r="AI38" s="920"/>
      <c r="AJ38" s="921"/>
      <c r="AK38" s="888"/>
      <c r="AL38" s="889"/>
      <c r="AM38" s="889"/>
      <c r="AN38" s="889"/>
      <c r="AO38" s="889"/>
      <c r="AP38" s="889"/>
      <c r="AQ38" s="889"/>
      <c r="AR38" s="889"/>
      <c r="AS38" s="889"/>
      <c r="AT38" s="889"/>
      <c r="AU38" s="889"/>
      <c r="AV38" s="890"/>
      <c r="AW38" s="754"/>
      <c r="AX38" s="756"/>
      <c r="AY38" s="928"/>
      <c r="AZ38" s="928"/>
      <c r="BA38" s="928"/>
      <c r="BB38" s="928"/>
      <c r="BC38" s="928"/>
      <c r="BD38" s="928"/>
      <c r="BE38" s="928"/>
      <c r="BF38" s="928"/>
      <c r="BG38" s="928"/>
      <c r="BH38" s="929"/>
      <c r="CE38" s="62" t="s">
        <v>170</v>
      </c>
      <c r="CF38" s="64"/>
      <c r="CG38" s="58" t="s">
        <v>139</v>
      </c>
    </row>
    <row r="39" spans="18:85" ht="12.75" customHeight="1">
      <c r="R39" s="728"/>
      <c r="S39" s="729"/>
      <c r="T39" s="729"/>
      <c r="U39" s="909"/>
      <c r="V39" s="913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5"/>
      <c r="AH39" s="734" t="s">
        <v>124</v>
      </c>
      <c r="AI39" s="786"/>
      <c r="AJ39" s="786"/>
      <c r="AK39" s="891" t="s">
        <v>119</v>
      </c>
      <c r="AL39" s="892"/>
      <c r="AM39" s="892"/>
      <c r="AN39" s="892"/>
      <c r="AO39" s="892"/>
      <c r="AP39" s="892"/>
      <c r="AQ39" s="892"/>
      <c r="AR39" s="892"/>
      <c r="AS39" s="892"/>
      <c r="AT39" s="892"/>
      <c r="AU39" s="892"/>
      <c r="AV39" s="893"/>
      <c r="AW39" s="754"/>
      <c r="AX39" s="756"/>
      <c r="AY39" s="928"/>
      <c r="AZ39" s="928"/>
      <c r="BA39" s="928"/>
      <c r="BB39" s="928"/>
      <c r="BC39" s="928"/>
      <c r="BD39" s="928"/>
      <c r="BE39" s="928"/>
      <c r="BF39" s="928"/>
      <c r="BG39" s="928"/>
      <c r="BH39" s="929"/>
      <c r="CE39" s="62" t="s">
        <v>69</v>
      </c>
      <c r="CF39" s="64"/>
      <c r="CG39" s="58" t="s">
        <v>139</v>
      </c>
    </row>
    <row r="40" spans="18:85" ht="6.75" customHeight="1">
      <c r="R40" s="728"/>
      <c r="S40" s="729"/>
      <c r="T40" s="729"/>
      <c r="U40" s="909"/>
      <c r="V40" s="943" t="s">
        <v>150</v>
      </c>
      <c r="W40" s="944"/>
      <c r="X40" s="944"/>
      <c r="Y40" s="944"/>
      <c r="Z40" s="946" t="str">
        <f>IF(AND($Y31&lt;&gt;"",COUNTIF(CE25:CE117,$V$37)),VLOOKUP($Y31,CE:CG,3,0),"")</f>
        <v>目白</v>
      </c>
      <c r="AA40" s="947"/>
      <c r="AB40" s="947"/>
      <c r="AC40" s="947"/>
      <c r="AD40" s="947"/>
      <c r="AE40" s="947"/>
      <c r="AF40" s="947"/>
      <c r="AG40" s="948"/>
      <c r="AH40" s="844"/>
      <c r="AI40" s="844"/>
      <c r="AJ40" s="844"/>
      <c r="AK40" s="891"/>
      <c r="AL40" s="892"/>
      <c r="AM40" s="892"/>
      <c r="AN40" s="892"/>
      <c r="AO40" s="892"/>
      <c r="AP40" s="892"/>
      <c r="AQ40" s="892"/>
      <c r="AR40" s="892"/>
      <c r="AS40" s="892"/>
      <c r="AT40" s="892"/>
      <c r="AU40" s="892"/>
      <c r="AV40" s="893"/>
      <c r="AW40" s="754"/>
      <c r="AX40" s="756"/>
      <c r="AY40" s="538" t="s">
        <v>158</v>
      </c>
      <c r="AZ40" s="538"/>
      <c r="BA40" s="538"/>
      <c r="BB40" s="538"/>
      <c r="BC40" s="538"/>
      <c r="BD40" s="538"/>
      <c r="BE40" s="538"/>
      <c r="BF40" s="538"/>
      <c r="BG40" s="538"/>
      <c r="BH40" s="539"/>
      <c r="CE40" s="62" t="s">
        <v>171</v>
      </c>
      <c r="CF40" s="64"/>
      <c r="CG40" s="58" t="s">
        <v>139</v>
      </c>
    </row>
    <row r="41" spans="18:85" ht="6" customHeight="1">
      <c r="R41" s="728"/>
      <c r="S41" s="729"/>
      <c r="T41" s="729"/>
      <c r="U41" s="909"/>
      <c r="V41" s="945"/>
      <c r="W41" s="944"/>
      <c r="X41" s="944"/>
      <c r="Y41" s="944"/>
      <c r="Z41" s="947"/>
      <c r="AA41" s="947"/>
      <c r="AB41" s="947"/>
      <c r="AC41" s="947"/>
      <c r="AD41" s="947"/>
      <c r="AE41" s="947"/>
      <c r="AF41" s="947"/>
      <c r="AG41" s="948"/>
      <c r="AH41" s="844"/>
      <c r="AI41" s="844"/>
      <c r="AJ41" s="844"/>
      <c r="AK41" s="894"/>
      <c r="AL41" s="895"/>
      <c r="AM41" s="895"/>
      <c r="AN41" s="895"/>
      <c r="AO41" s="895"/>
      <c r="AP41" s="895"/>
      <c r="AQ41" s="895"/>
      <c r="AR41" s="895"/>
      <c r="AS41" s="895"/>
      <c r="AT41" s="895"/>
      <c r="AU41" s="895"/>
      <c r="AV41" s="896"/>
      <c r="AW41" s="754"/>
      <c r="AX41" s="756"/>
      <c r="AY41" s="538"/>
      <c r="AZ41" s="538"/>
      <c r="BA41" s="538"/>
      <c r="BB41" s="538"/>
      <c r="BC41" s="538"/>
      <c r="BD41" s="538"/>
      <c r="BE41" s="538"/>
      <c r="BF41" s="538"/>
      <c r="BG41" s="538"/>
      <c r="BH41" s="539"/>
      <c r="CE41" s="62" t="s">
        <v>172</v>
      </c>
      <c r="CF41" s="64"/>
      <c r="CG41" s="58" t="s">
        <v>139</v>
      </c>
    </row>
    <row r="42" spans="18:85" ht="21" customHeight="1">
      <c r="R42" s="879" t="s">
        <v>149</v>
      </c>
      <c r="S42" s="880"/>
      <c r="T42" s="880"/>
      <c r="U42" s="880"/>
      <c r="V42" s="880"/>
      <c r="W42" s="880"/>
      <c r="X42" s="880"/>
      <c r="Y42" s="880"/>
      <c r="Z42" s="881" t="s">
        <v>218</v>
      </c>
      <c r="AA42" s="882"/>
      <c r="AB42" s="883" t="s">
        <v>153</v>
      </c>
      <c r="AC42" s="864"/>
      <c r="AD42" s="864"/>
      <c r="AE42" s="884" t="s">
        <v>219</v>
      </c>
      <c r="AF42" s="884"/>
      <c r="AG42" s="884"/>
      <c r="AH42" s="884"/>
      <c r="AI42" s="884"/>
      <c r="AJ42" s="884"/>
      <c r="AK42" s="884"/>
      <c r="AL42" s="136">
        <v>2</v>
      </c>
      <c r="AM42" s="137" t="str">
        <f>IF(OR($AE42="科目等履修生",$AE42="研究生",$AE42="学部/修士/博士/科目等履修生/研究生",$AE42=""),"","年")</f>
        <v>年</v>
      </c>
      <c r="AN42" s="885" t="s">
        <v>143</v>
      </c>
      <c r="AO42" s="885"/>
      <c r="AP42" s="885"/>
      <c r="AQ42" s="886" t="s">
        <v>220</v>
      </c>
      <c r="AR42" s="886"/>
      <c r="AS42" s="886"/>
      <c r="AT42" s="886"/>
      <c r="AU42" s="886"/>
      <c r="AV42" s="887"/>
      <c r="AW42" s="864" t="s">
        <v>154</v>
      </c>
      <c r="AX42" s="864"/>
      <c r="AY42" s="865" t="s">
        <v>144</v>
      </c>
      <c r="AZ42" s="865"/>
      <c r="BA42" s="866" t="s">
        <v>145</v>
      </c>
      <c r="BB42" s="866"/>
      <c r="BC42" s="866"/>
      <c r="BD42" s="866"/>
      <c r="BE42" s="866"/>
      <c r="BF42" s="866"/>
      <c r="BG42" s="866"/>
      <c r="BH42" s="867"/>
      <c r="CE42" s="65" t="s">
        <v>70</v>
      </c>
      <c r="CF42" s="64"/>
      <c r="CG42" s="58" t="s">
        <v>140</v>
      </c>
    </row>
    <row r="43" spans="18:85" ht="21" customHeight="1">
      <c r="R43" s="868" t="s">
        <v>147</v>
      </c>
      <c r="S43" s="817"/>
      <c r="T43" s="817"/>
      <c r="U43" s="817"/>
      <c r="V43" s="817"/>
      <c r="W43" s="817"/>
      <c r="X43" s="817"/>
      <c r="Y43" s="817"/>
      <c r="Z43" s="869" t="s">
        <v>135</v>
      </c>
      <c r="AA43" s="870"/>
      <c r="AB43" s="871" t="s">
        <v>146</v>
      </c>
      <c r="AC43" s="872"/>
      <c r="AD43" s="872"/>
      <c r="AE43" s="873" t="s">
        <v>221</v>
      </c>
      <c r="AF43" s="873"/>
      <c r="AG43" s="873"/>
      <c r="AH43" s="873"/>
      <c r="AI43" s="873"/>
      <c r="AJ43" s="873"/>
      <c r="AK43" s="873"/>
      <c r="AL43" s="873"/>
      <c r="AM43" s="873"/>
      <c r="AN43" s="873"/>
      <c r="AO43" s="873"/>
      <c r="AP43" s="873"/>
      <c r="AQ43" s="873"/>
      <c r="AR43" s="873"/>
      <c r="AS43" s="873"/>
      <c r="AT43" s="873"/>
      <c r="AU43" s="873"/>
      <c r="AV43" s="874"/>
      <c r="AW43" s="846" t="s">
        <v>27</v>
      </c>
      <c r="AX43" s="875"/>
      <c r="AY43" s="876" t="s">
        <v>156</v>
      </c>
      <c r="AZ43" s="877"/>
      <c r="BA43" s="877"/>
      <c r="BB43" s="877"/>
      <c r="BC43" s="877"/>
      <c r="BD43" s="877"/>
      <c r="BE43" s="877"/>
      <c r="BF43" s="877"/>
      <c r="BG43" s="877"/>
      <c r="BH43" s="878"/>
      <c r="CE43" s="65" t="s">
        <v>71</v>
      </c>
      <c r="CF43" s="64"/>
      <c r="CG43" s="58" t="s">
        <v>140</v>
      </c>
    </row>
    <row r="44" spans="18:85" ht="12" customHeight="1">
      <c r="R44" s="857" t="s">
        <v>125</v>
      </c>
      <c r="S44" s="858"/>
      <c r="T44" s="858"/>
      <c r="U44" s="858"/>
      <c r="V44" s="858"/>
      <c r="W44" s="858"/>
      <c r="X44" s="858"/>
      <c r="Y44" s="858"/>
      <c r="Z44" s="858"/>
      <c r="AA44" s="858"/>
      <c r="AB44" s="858"/>
      <c r="AC44" s="858"/>
      <c r="AD44" s="858"/>
      <c r="AE44" s="858"/>
      <c r="AF44" s="858"/>
      <c r="AG44" s="858"/>
      <c r="AH44" s="858"/>
      <c r="AI44" s="858"/>
      <c r="AJ44" s="858"/>
      <c r="AK44" s="858"/>
      <c r="AL44" s="858"/>
      <c r="AM44" s="858"/>
      <c r="AN44" s="858"/>
      <c r="AO44" s="858"/>
      <c r="AP44" s="858"/>
      <c r="AQ44" s="858"/>
      <c r="AR44" s="858"/>
      <c r="AS44" s="858"/>
      <c r="AT44" s="858"/>
      <c r="AU44" s="858"/>
      <c r="AV44" s="858"/>
      <c r="AW44" s="858"/>
      <c r="AX44" s="858"/>
      <c r="AY44" s="858"/>
      <c r="AZ44" s="858"/>
      <c r="BA44" s="858"/>
      <c r="BB44" s="858"/>
      <c r="BC44" s="858"/>
      <c r="BD44" s="858"/>
      <c r="BE44" s="858"/>
      <c r="BF44" s="858"/>
      <c r="BG44" s="858"/>
      <c r="BH44" s="859"/>
      <c r="CE44" s="65" t="s">
        <v>72</v>
      </c>
      <c r="CF44" s="64"/>
      <c r="CG44" s="58" t="s">
        <v>140</v>
      </c>
    </row>
    <row r="45" spans="18:85" ht="11.25" customHeight="1">
      <c r="R45" s="860" t="s">
        <v>195</v>
      </c>
      <c r="S45" s="696"/>
      <c r="T45" s="696"/>
      <c r="U45" s="696"/>
      <c r="V45" s="861">
        <v>2015</v>
      </c>
      <c r="W45" s="855"/>
      <c r="X45" s="855"/>
      <c r="Y45" s="853" t="s">
        <v>1</v>
      </c>
      <c r="Z45" s="853"/>
      <c r="AA45" s="855">
        <v>4</v>
      </c>
      <c r="AB45" s="855"/>
      <c r="AC45" s="853" t="s">
        <v>3</v>
      </c>
      <c r="AD45" s="855">
        <v>1</v>
      </c>
      <c r="AE45" s="855"/>
      <c r="AF45" s="855"/>
      <c r="AG45" s="853" t="s">
        <v>4</v>
      </c>
      <c r="AH45" s="853"/>
      <c r="AI45" s="853" t="s">
        <v>33</v>
      </c>
      <c r="AJ45" s="853"/>
      <c r="AK45" s="855">
        <v>2016</v>
      </c>
      <c r="AL45" s="855"/>
      <c r="AM45" s="855"/>
      <c r="AN45" s="853" t="s">
        <v>1</v>
      </c>
      <c r="AO45" s="855">
        <v>3</v>
      </c>
      <c r="AP45" s="855"/>
      <c r="AQ45" s="853" t="s">
        <v>3</v>
      </c>
      <c r="AR45" s="853"/>
      <c r="AS45" s="855">
        <v>31</v>
      </c>
      <c r="AT45" s="855"/>
      <c r="AU45" s="853" t="s">
        <v>4</v>
      </c>
      <c r="AV45" s="853"/>
      <c r="AW45" s="138"/>
      <c r="AX45" s="696"/>
      <c r="AY45" s="830"/>
      <c r="AZ45" s="830"/>
      <c r="BA45" s="696"/>
      <c r="BB45" s="696"/>
      <c r="BC45" s="830"/>
      <c r="BD45" s="830"/>
      <c r="BE45" s="832"/>
      <c r="BF45" s="832"/>
      <c r="BG45" s="832"/>
      <c r="BH45" s="833"/>
      <c r="CE45" s="65" t="s">
        <v>73</v>
      </c>
      <c r="CF45" s="64"/>
      <c r="CG45" s="58" t="s">
        <v>140</v>
      </c>
    </row>
    <row r="46" spans="18:85" ht="12" customHeight="1">
      <c r="R46" s="837"/>
      <c r="S46" s="667"/>
      <c r="T46" s="667"/>
      <c r="U46" s="667"/>
      <c r="V46" s="862"/>
      <c r="W46" s="863"/>
      <c r="X46" s="863"/>
      <c r="Y46" s="844"/>
      <c r="Z46" s="844"/>
      <c r="AA46" s="863"/>
      <c r="AB46" s="863"/>
      <c r="AC46" s="844"/>
      <c r="AD46" s="863"/>
      <c r="AE46" s="863"/>
      <c r="AF46" s="863"/>
      <c r="AG46" s="844"/>
      <c r="AH46" s="844"/>
      <c r="AI46" s="854"/>
      <c r="AJ46" s="854"/>
      <c r="AK46" s="856"/>
      <c r="AL46" s="856"/>
      <c r="AM46" s="856"/>
      <c r="AN46" s="854"/>
      <c r="AO46" s="856"/>
      <c r="AP46" s="856"/>
      <c r="AQ46" s="854"/>
      <c r="AR46" s="854"/>
      <c r="AS46" s="856"/>
      <c r="AT46" s="856"/>
      <c r="AU46" s="854"/>
      <c r="AV46" s="854"/>
      <c r="AW46" s="139"/>
      <c r="AX46" s="667"/>
      <c r="AY46" s="831"/>
      <c r="AZ46" s="831"/>
      <c r="BA46" s="667"/>
      <c r="BB46" s="667"/>
      <c r="BC46" s="831"/>
      <c r="BD46" s="831"/>
      <c r="BE46" s="834"/>
      <c r="BF46" s="834"/>
      <c r="BG46" s="834"/>
      <c r="BH46" s="835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E46" s="65" t="s">
        <v>74</v>
      </c>
      <c r="CF46" s="64"/>
      <c r="CG46" s="58" t="s">
        <v>140</v>
      </c>
    </row>
    <row r="47" spans="18:85" ht="11.25" customHeight="1">
      <c r="R47" s="836" t="s">
        <v>2</v>
      </c>
      <c r="S47" s="734"/>
      <c r="T47" s="734"/>
      <c r="U47" s="734"/>
      <c r="V47" s="838" t="s">
        <v>193</v>
      </c>
      <c r="W47" s="839"/>
      <c r="X47" s="839"/>
      <c r="Y47" s="842">
        <v>900</v>
      </c>
      <c r="Z47" s="842"/>
      <c r="AA47" s="842"/>
      <c r="AB47" s="842"/>
      <c r="AC47" s="786" t="s">
        <v>5</v>
      </c>
      <c r="AD47" s="786"/>
      <c r="AE47" s="845" t="s">
        <v>202</v>
      </c>
      <c r="AF47" s="815"/>
      <c r="AG47" s="815"/>
      <c r="AH47" s="815"/>
      <c r="AI47" s="815"/>
      <c r="AJ47" s="815"/>
      <c r="AK47" s="847" t="s">
        <v>222</v>
      </c>
      <c r="AL47" s="848"/>
      <c r="AM47" s="849"/>
      <c r="AN47" s="814" t="s">
        <v>203</v>
      </c>
      <c r="AO47" s="815"/>
      <c r="AP47" s="815"/>
      <c r="AQ47" s="815"/>
      <c r="AR47" s="815"/>
      <c r="AS47" s="737" t="s">
        <v>223</v>
      </c>
      <c r="AT47" s="734"/>
      <c r="AU47" s="734"/>
      <c r="AV47" s="734"/>
      <c r="AW47" s="734"/>
      <c r="AX47" s="734"/>
      <c r="AY47" s="734"/>
      <c r="AZ47" s="734"/>
      <c r="BA47" s="734"/>
      <c r="BB47" s="734"/>
      <c r="BC47" s="734"/>
      <c r="BD47" s="734"/>
      <c r="BE47" s="734"/>
      <c r="BF47" s="734"/>
      <c r="BG47" s="734"/>
      <c r="BH47" s="818"/>
      <c r="BI47" s="64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E47" s="65" t="s">
        <v>180</v>
      </c>
      <c r="CF47" s="64"/>
      <c r="CG47" s="58" t="s">
        <v>140</v>
      </c>
    </row>
    <row r="48" spans="18:85" ht="10.5" customHeight="1">
      <c r="R48" s="837"/>
      <c r="S48" s="667"/>
      <c r="T48" s="667"/>
      <c r="U48" s="667"/>
      <c r="V48" s="840"/>
      <c r="W48" s="841"/>
      <c r="X48" s="841"/>
      <c r="Y48" s="843"/>
      <c r="Z48" s="843"/>
      <c r="AA48" s="843"/>
      <c r="AB48" s="843"/>
      <c r="AC48" s="844"/>
      <c r="AD48" s="844"/>
      <c r="AE48" s="846"/>
      <c r="AF48" s="817"/>
      <c r="AG48" s="817"/>
      <c r="AH48" s="817"/>
      <c r="AI48" s="817"/>
      <c r="AJ48" s="817"/>
      <c r="AK48" s="850"/>
      <c r="AL48" s="851"/>
      <c r="AM48" s="852"/>
      <c r="AN48" s="816"/>
      <c r="AO48" s="817"/>
      <c r="AP48" s="817"/>
      <c r="AQ48" s="817"/>
      <c r="AR48" s="817"/>
      <c r="AS48" s="819"/>
      <c r="AT48" s="670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70"/>
      <c r="BF48" s="670"/>
      <c r="BG48" s="670"/>
      <c r="BH48" s="820"/>
      <c r="BI48" s="64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E48" s="65" t="s">
        <v>173</v>
      </c>
      <c r="CF48" s="64"/>
      <c r="CG48" s="58" t="s">
        <v>139</v>
      </c>
    </row>
    <row r="49" spans="18:85" ht="12" customHeight="1">
      <c r="R49" s="821" t="s">
        <v>7</v>
      </c>
      <c r="S49" s="822"/>
      <c r="T49" s="822"/>
      <c r="U49" s="822"/>
      <c r="V49" s="822"/>
      <c r="W49" s="822"/>
      <c r="X49" s="822"/>
      <c r="Y49" s="822"/>
      <c r="Z49" s="822"/>
      <c r="AA49" s="822"/>
      <c r="AB49" s="822"/>
      <c r="AC49" s="822"/>
      <c r="AD49" s="822"/>
      <c r="AE49" s="822"/>
      <c r="AF49" s="822"/>
      <c r="AG49" s="822"/>
      <c r="AH49" s="823" t="s">
        <v>43</v>
      </c>
      <c r="AI49" s="824"/>
      <c r="AJ49" s="825"/>
      <c r="AK49" s="822" t="s">
        <v>6</v>
      </c>
      <c r="AL49" s="822"/>
      <c r="AM49" s="822"/>
      <c r="AN49" s="822"/>
      <c r="AO49" s="822"/>
      <c r="AP49" s="826"/>
      <c r="AQ49" s="827" t="s">
        <v>25</v>
      </c>
      <c r="AR49" s="822"/>
      <c r="AS49" s="828"/>
      <c r="AT49" s="828"/>
      <c r="AU49" s="828"/>
      <c r="AV49" s="828"/>
      <c r="AW49" s="828"/>
      <c r="AX49" s="828"/>
      <c r="AY49" s="828"/>
      <c r="AZ49" s="828"/>
      <c r="BA49" s="828"/>
      <c r="BB49" s="828"/>
      <c r="BC49" s="828"/>
      <c r="BD49" s="828"/>
      <c r="BE49" s="828"/>
      <c r="BF49" s="828"/>
      <c r="BG49" s="828"/>
      <c r="BH49" s="829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E49" s="65" t="s">
        <v>174</v>
      </c>
      <c r="CF49" s="64"/>
      <c r="CG49" s="58" t="s">
        <v>139</v>
      </c>
    </row>
    <row r="50" spans="18:85" ht="12" customHeight="1">
      <c r="R50" s="780" t="s">
        <v>3</v>
      </c>
      <c r="S50" s="781"/>
      <c r="T50" s="784"/>
      <c r="U50" s="784"/>
      <c r="V50" s="785" t="s">
        <v>32</v>
      </c>
      <c r="W50" s="787"/>
      <c r="X50" s="787"/>
      <c r="Y50" s="787"/>
      <c r="Z50" s="812" t="s">
        <v>33</v>
      </c>
      <c r="AA50" s="813"/>
      <c r="AB50" s="792"/>
      <c r="AC50" s="793"/>
      <c r="AD50" s="794"/>
      <c r="AE50" s="811" t="s">
        <v>32</v>
      </c>
      <c r="AF50" s="800"/>
      <c r="AG50" s="801"/>
      <c r="AH50" s="769"/>
      <c r="AI50" s="770"/>
      <c r="AJ50" s="771"/>
      <c r="AK50" s="775">
        <f>$AZ103</f>
      </c>
      <c r="AL50" s="775"/>
      <c r="AM50" s="775"/>
      <c r="AN50" s="775"/>
      <c r="AO50" s="775"/>
      <c r="AP50" s="776"/>
      <c r="AQ50" s="804" t="s">
        <v>21</v>
      </c>
      <c r="AR50" s="804"/>
      <c r="AS50" s="805">
        <v>2015</v>
      </c>
      <c r="AT50" s="805"/>
      <c r="AU50" s="805"/>
      <c r="AV50" s="804" t="s">
        <v>1</v>
      </c>
      <c r="AW50" s="804"/>
      <c r="AX50" s="805">
        <v>7</v>
      </c>
      <c r="AY50" s="805"/>
      <c r="AZ50" s="804" t="s">
        <v>3</v>
      </c>
      <c r="BA50" s="804"/>
      <c r="BB50" s="805">
        <v>25</v>
      </c>
      <c r="BC50" s="805"/>
      <c r="BD50" s="805"/>
      <c r="BE50" s="804" t="s">
        <v>4</v>
      </c>
      <c r="BF50" s="804"/>
      <c r="BG50" s="804"/>
      <c r="BH50" s="806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E50" s="65" t="s">
        <v>175</v>
      </c>
      <c r="CF50" s="64"/>
      <c r="CG50" s="58" t="s">
        <v>139</v>
      </c>
    </row>
    <row r="51" spans="18:85" ht="6" customHeight="1">
      <c r="R51" s="780"/>
      <c r="S51" s="781"/>
      <c r="T51" s="784"/>
      <c r="U51" s="784"/>
      <c r="V51" s="785"/>
      <c r="W51" s="787"/>
      <c r="X51" s="787"/>
      <c r="Y51" s="787"/>
      <c r="Z51" s="788"/>
      <c r="AA51" s="789"/>
      <c r="AB51" s="795"/>
      <c r="AC51" s="796"/>
      <c r="AD51" s="797"/>
      <c r="AE51" s="798"/>
      <c r="AF51" s="802"/>
      <c r="AG51" s="803"/>
      <c r="AH51" s="769"/>
      <c r="AI51" s="770"/>
      <c r="AJ51" s="771"/>
      <c r="AK51" s="775"/>
      <c r="AL51" s="775"/>
      <c r="AM51" s="775"/>
      <c r="AN51" s="775"/>
      <c r="AO51" s="775"/>
      <c r="AP51" s="776"/>
      <c r="AQ51" s="777"/>
      <c r="AR51" s="777"/>
      <c r="AS51" s="778"/>
      <c r="AT51" s="778"/>
      <c r="AU51" s="778"/>
      <c r="AV51" s="777"/>
      <c r="AW51" s="777"/>
      <c r="AX51" s="778"/>
      <c r="AY51" s="778"/>
      <c r="AZ51" s="777"/>
      <c r="BA51" s="777"/>
      <c r="BB51" s="778"/>
      <c r="BC51" s="778"/>
      <c r="BD51" s="778"/>
      <c r="BE51" s="777"/>
      <c r="BF51" s="777"/>
      <c r="BG51" s="777"/>
      <c r="BH51" s="807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E51" s="65" t="s">
        <v>75</v>
      </c>
      <c r="CF51" s="64"/>
      <c r="CG51" s="58" t="s">
        <v>139</v>
      </c>
    </row>
    <row r="52" spans="18:85" ht="12" customHeight="1">
      <c r="R52" s="780" t="s">
        <v>9</v>
      </c>
      <c r="S52" s="781"/>
      <c r="T52" s="784"/>
      <c r="U52" s="784"/>
      <c r="V52" s="785" t="s">
        <v>32</v>
      </c>
      <c r="W52" s="787"/>
      <c r="X52" s="787"/>
      <c r="Y52" s="787"/>
      <c r="Z52" s="788" t="s">
        <v>33</v>
      </c>
      <c r="AA52" s="789"/>
      <c r="AB52" s="792"/>
      <c r="AC52" s="793"/>
      <c r="AD52" s="794"/>
      <c r="AE52" s="798" t="s">
        <v>32</v>
      </c>
      <c r="AF52" s="800"/>
      <c r="AG52" s="801"/>
      <c r="AH52" s="769"/>
      <c r="AI52" s="770"/>
      <c r="AJ52" s="771"/>
      <c r="AK52" s="775">
        <f>$AZ104</f>
      </c>
      <c r="AL52" s="775"/>
      <c r="AM52" s="775"/>
      <c r="AN52" s="775"/>
      <c r="AO52" s="775"/>
      <c r="AP52" s="776"/>
      <c r="AQ52" s="777" t="s">
        <v>22</v>
      </c>
      <c r="AR52" s="777"/>
      <c r="AS52" s="778">
        <v>2015</v>
      </c>
      <c r="AT52" s="778"/>
      <c r="AU52" s="778"/>
      <c r="AV52" s="777" t="s">
        <v>1</v>
      </c>
      <c r="AW52" s="777"/>
      <c r="AX52" s="778">
        <v>8</v>
      </c>
      <c r="AY52" s="778"/>
      <c r="AZ52" s="777" t="s">
        <v>3</v>
      </c>
      <c r="BA52" s="777"/>
      <c r="BB52" s="778">
        <v>31</v>
      </c>
      <c r="BC52" s="778"/>
      <c r="BD52" s="778"/>
      <c r="BE52" s="777" t="s">
        <v>4</v>
      </c>
      <c r="BF52" s="777"/>
      <c r="BG52" s="777"/>
      <c r="BH52" s="807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E52" s="65" t="s">
        <v>76</v>
      </c>
      <c r="CF52" s="64"/>
      <c r="CG52" s="58" t="s">
        <v>139</v>
      </c>
    </row>
    <row r="53" spans="18:85" ht="6" customHeight="1">
      <c r="R53" s="780"/>
      <c r="S53" s="781"/>
      <c r="T53" s="784"/>
      <c r="U53" s="784"/>
      <c r="V53" s="785"/>
      <c r="W53" s="787"/>
      <c r="X53" s="787"/>
      <c r="Y53" s="787"/>
      <c r="Z53" s="788"/>
      <c r="AA53" s="789"/>
      <c r="AB53" s="795"/>
      <c r="AC53" s="796"/>
      <c r="AD53" s="797"/>
      <c r="AE53" s="798"/>
      <c r="AF53" s="802"/>
      <c r="AG53" s="803"/>
      <c r="AH53" s="769"/>
      <c r="AI53" s="770"/>
      <c r="AJ53" s="771"/>
      <c r="AK53" s="775"/>
      <c r="AL53" s="775"/>
      <c r="AM53" s="775"/>
      <c r="AN53" s="775"/>
      <c r="AO53" s="775"/>
      <c r="AP53" s="776"/>
      <c r="AQ53" s="808"/>
      <c r="AR53" s="808"/>
      <c r="AS53" s="809"/>
      <c r="AT53" s="809"/>
      <c r="AU53" s="809"/>
      <c r="AV53" s="808"/>
      <c r="AW53" s="808"/>
      <c r="AX53" s="809"/>
      <c r="AY53" s="809"/>
      <c r="AZ53" s="808"/>
      <c r="BA53" s="808"/>
      <c r="BB53" s="809"/>
      <c r="BC53" s="809"/>
      <c r="BD53" s="809"/>
      <c r="BE53" s="808"/>
      <c r="BF53" s="808"/>
      <c r="BG53" s="808"/>
      <c r="BH53" s="810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E53" s="65" t="s">
        <v>77</v>
      </c>
      <c r="CF53" s="64"/>
      <c r="CG53" s="58" t="s">
        <v>139</v>
      </c>
    </row>
    <row r="54" spans="18:85" ht="12" customHeight="1">
      <c r="R54" s="780" t="s">
        <v>11</v>
      </c>
      <c r="S54" s="781"/>
      <c r="T54" s="784"/>
      <c r="U54" s="784"/>
      <c r="V54" s="785" t="s">
        <v>32</v>
      </c>
      <c r="W54" s="787"/>
      <c r="X54" s="787"/>
      <c r="Y54" s="787"/>
      <c r="Z54" s="788" t="s">
        <v>33</v>
      </c>
      <c r="AA54" s="789"/>
      <c r="AB54" s="792"/>
      <c r="AC54" s="793"/>
      <c r="AD54" s="794"/>
      <c r="AE54" s="798" t="s">
        <v>32</v>
      </c>
      <c r="AF54" s="800"/>
      <c r="AG54" s="801"/>
      <c r="AH54" s="769"/>
      <c r="AI54" s="770"/>
      <c r="AJ54" s="771"/>
      <c r="AK54" s="775">
        <f>$AZ105</f>
      </c>
      <c r="AL54" s="775"/>
      <c r="AM54" s="775"/>
      <c r="AN54" s="775"/>
      <c r="AO54" s="775"/>
      <c r="AP54" s="776"/>
      <c r="AQ54" s="804" t="s">
        <v>21</v>
      </c>
      <c r="AR54" s="804"/>
      <c r="AS54" s="805"/>
      <c r="AT54" s="805"/>
      <c r="AU54" s="805"/>
      <c r="AV54" s="804" t="s">
        <v>1</v>
      </c>
      <c r="AW54" s="804"/>
      <c r="AX54" s="805"/>
      <c r="AY54" s="805"/>
      <c r="AZ54" s="804" t="s">
        <v>3</v>
      </c>
      <c r="BA54" s="804"/>
      <c r="BB54" s="805"/>
      <c r="BC54" s="805"/>
      <c r="BD54" s="805"/>
      <c r="BE54" s="804" t="s">
        <v>4</v>
      </c>
      <c r="BF54" s="804"/>
      <c r="BG54" s="804"/>
      <c r="BH54" s="806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E54" s="64" t="s">
        <v>78</v>
      </c>
      <c r="CF54" s="64"/>
      <c r="CG54" s="58" t="s">
        <v>139</v>
      </c>
    </row>
    <row r="55" spans="18:85" ht="6" customHeight="1">
      <c r="R55" s="780"/>
      <c r="S55" s="781"/>
      <c r="T55" s="784"/>
      <c r="U55" s="784"/>
      <c r="V55" s="785"/>
      <c r="W55" s="787"/>
      <c r="X55" s="787"/>
      <c r="Y55" s="787"/>
      <c r="Z55" s="788"/>
      <c r="AA55" s="789"/>
      <c r="AB55" s="795"/>
      <c r="AC55" s="796"/>
      <c r="AD55" s="797"/>
      <c r="AE55" s="798"/>
      <c r="AF55" s="802"/>
      <c r="AG55" s="803"/>
      <c r="AH55" s="769"/>
      <c r="AI55" s="770"/>
      <c r="AJ55" s="771"/>
      <c r="AK55" s="775"/>
      <c r="AL55" s="775"/>
      <c r="AM55" s="775"/>
      <c r="AN55" s="775"/>
      <c r="AO55" s="775"/>
      <c r="AP55" s="776"/>
      <c r="AQ55" s="777"/>
      <c r="AR55" s="777"/>
      <c r="AS55" s="778"/>
      <c r="AT55" s="778"/>
      <c r="AU55" s="778"/>
      <c r="AV55" s="777"/>
      <c r="AW55" s="777"/>
      <c r="AX55" s="778"/>
      <c r="AY55" s="778"/>
      <c r="AZ55" s="777"/>
      <c r="BA55" s="777"/>
      <c r="BB55" s="778"/>
      <c r="BC55" s="778"/>
      <c r="BD55" s="778"/>
      <c r="BE55" s="777"/>
      <c r="BF55" s="777"/>
      <c r="BG55" s="777"/>
      <c r="BH55" s="807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E55" s="64" t="s">
        <v>79</v>
      </c>
      <c r="CF55" s="64"/>
      <c r="CG55" s="58" t="s">
        <v>139</v>
      </c>
    </row>
    <row r="56" spans="18:85" ht="12" customHeight="1">
      <c r="R56" s="780" t="s">
        <v>13</v>
      </c>
      <c r="S56" s="781"/>
      <c r="T56" s="784">
        <v>9</v>
      </c>
      <c r="U56" s="784"/>
      <c r="V56" s="785" t="s">
        <v>32</v>
      </c>
      <c r="W56" s="787">
        <v>0</v>
      </c>
      <c r="X56" s="787"/>
      <c r="Y56" s="787"/>
      <c r="Z56" s="788" t="s">
        <v>33</v>
      </c>
      <c r="AA56" s="789"/>
      <c r="AB56" s="792">
        <v>17</v>
      </c>
      <c r="AC56" s="793"/>
      <c r="AD56" s="794"/>
      <c r="AE56" s="798" t="s">
        <v>32</v>
      </c>
      <c r="AF56" s="800">
        <v>0</v>
      </c>
      <c r="AG56" s="801"/>
      <c r="AH56" s="769">
        <v>60</v>
      </c>
      <c r="AI56" s="770"/>
      <c r="AJ56" s="771"/>
      <c r="AK56" s="775">
        <f>$AZ106</f>
        <v>0.2916666666666667</v>
      </c>
      <c r="AL56" s="775"/>
      <c r="AM56" s="775"/>
      <c r="AN56" s="775"/>
      <c r="AO56" s="775"/>
      <c r="AP56" s="776"/>
      <c r="AQ56" s="777" t="s">
        <v>22</v>
      </c>
      <c r="AR56" s="777"/>
      <c r="AS56" s="778"/>
      <c r="AT56" s="778"/>
      <c r="AU56" s="778"/>
      <c r="AV56" s="777" t="s">
        <v>1</v>
      </c>
      <c r="AW56" s="777"/>
      <c r="AX56" s="778"/>
      <c r="AY56" s="778"/>
      <c r="AZ56" s="777" t="s">
        <v>3</v>
      </c>
      <c r="BA56" s="777"/>
      <c r="BB56" s="778"/>
      <c r="BC56" s="778"/>
      <c r="BD56" s="778"/>
      <c r="BE56" s="777" t="s">
        <v>4</v>
      </c>
      <c r="BF56" s="777"/>
      <c r="BG56" s="777"/>
      <c r="BH56" s="807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E56" s="64" t="s">
        <v>80</v>
      </c>
      <c r="CF56" s="64"/>
      <c r="CG56" s="58" t="s">
        <v>139</v>
      </c>
    </row>
    <row r="57" spans="18:85" ht="6" customHeight="1">
      <c r="R57" s="780"/>
      <c r="S57" s="781"/>
      <c r="T57" s="784"/>
      <c r="U57" s="784"/>
      <c r="V57" s="785"/>
      <c r="W57" s="787"/>
      <c r="X57" s="787"/>
      <c r="Y57" s="787"/>
      <c r="Z57" s="788"/>
      <c r="AA57" s="789"/>
      <c r="AB57" s="795"/>
      <c r="AC57" s="796"/>
      <c r="AD57" s="797"/>
      <c r="AE57" s="798"/>
      <c r="AF57" s="802"/>
      <c r="AG57" s="803"/>
      <c r="AH57" s="769"/>
      <c r="AI57" s="770"/>
      <c r="AJ57" s="771"/>
      <c r="AK57" s="775"/>
      <c r="AL57" s="775"/>
      <c r="AM57" s="775"/>
      <c r="AN57" s="775"/>
      <c r="AO57" s="775"/>
      <c r="AP57" s="776"/>
      <c r="AQ57" s="777"/>
      <c r="AR57" s="777"/>
      <c r="AS57" s="778"/>
      <c r="AT57" s="778"/>
      <c r="AU57" s="778"/>
      <c r="AV57" s="777"/>
      <c r="AW57" s="777"/>
      <c r="AX57" s="778"/>
      <c r="AY57" s="778"/>
      <c r="AZ57" s="777"/>
      <c r="BA57" s="777"/>
      <c r="BB57" s="778"/>
      <c r="BC57" s="778"/>
      <c r="BD57" s="778"/>
      <c r="BE57" s="777"/>
      <c r="BF57" s="777"/>
      <c r="BG57" s="777"/>
      <c r="BH57" s="807"/>
      <c r="BK57" s="63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79"/>
      <c r="CA57" s="779"/>
      <c r="CB57" s="779"/>
      <c r="CC57" s="711"/>
      <c r="CE57" s="64" t="s">
        <v>81</v>
      </c>
      <c r="CF57" s="64"/>
      <c r="CG57" s="58" t="s">
        <v>139</v>
      </c>
    </row>
    <row r="58" spans="18:85" ht="15" customHeight="1">
      <c r="R58" s="780" t="s">
        <v>15</v>
      </c>
      <c r="S58" s="781"/>
      <c r="T58" s="784">
        <v>9</v>
      </c>
      <c r="U58" s="784"/>
      <c r="V58" s="785" t="s">
        <v>32</v>
      </c>
      <c r="W58" s="787">
        <v>0</v>
      </c>
      <c r="X58" s="787"/>
      <c r="Y58" s="787"/>
      <c r="Z58" s="788" t="s">
        <v>33</v>
      </c>
      <c r="AA58" s="789"/>
      <c r="AB58" s="792">
        <v>17</v>
      </c>
      <c r="AC58" s="793"/>
      <c r="AD58" s="794"/>
      <c r="AE58" s="798" t="s">
        <v>32</v>
      </c>
      <c r="AF58" s="800">
        <v>0</v>
      </c>
      <c r="AG58" s="801"/>
      <c r="AH58" s="769">
        <v>60</v>
      </c>
      <c r="AI58" s="770"/>
      <c r="AJ58" s="771"/>
      <c r="AK58" s="775">
        <f>$AZ107</f>
        <v>0.2916666666666667</v>
      </c>
      <c r="AL58" s="775"/>
      <c r="AM58" s="775"/>
      <c r="AN58" s="775"/>
      <c r="AO58" s="775"/>
      <c r="AP58" s="776"/>
      <c r="AQ58" s="804" t="s">
        <v>21</v>
      </c>
      <c r="AR58" s="804"/>
      <c r="AS58" s="805"/>
      <c r="AT58" s="805"/>
      <c r="AU58" s="805"/>
      <c r="AV58" s="804" t="s">
        <v>1</v>
      </c>
      <c r="AW58" s="804"/>
      <c r="AX58" s="805"/>
      <c r="AY58" s="805"/>
      <c r="AZ58" s="804" t="s">
        <v>3</v>
      </c>
      <c r="BA58" s="804"/>
      <c r="BB58" s="805"/>
      <c r="BC58" s="805"/>
      <c r="BD58" s="805"/>
      <c r="BE58" s="804" t="s">
        <v>4</v>
      </c>
      <c r="BF58" s="804"/>
      <c r="BG58" s="804"/>
      <c r="BH58" s="806"/>
      <c r="BK58" s="63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79"/>
      <c r="CA58" s="779"/>
      <c r="CB58" s="779"/>
      <c r="CC58" s="711"/>
      <c r="CE58" s="64" t="s">
        <v>109</v>
      </c>
      <c r="CF58" s="64"/>
      <c r="CG58" s="58" t="s">
        <v>139</v>
      </c>
    </row>
    <row r="59" spans="18:85" ht="6" customHeight="1">
      <c r="R59" s="780"/>
      <c r="S59" s="781"/>
      <c r="T59" s="784"/>
      <c r="U59" s="784"/>
      <c r="V59" s="785"/>
      <c r="W59" s="787"/>
      <c r="X59" s="787"/>
      <c r="Y59" s="787"/>
      <c r="Z59" s="788"/>
      <c r="AA59" s="789"/>
      <c r="AB59" s="795"/>
      <c r="AC59" s="796"/>
      <c r="AD59" s="797"/>
      <c r="AE59" s="798"/>
      <c r="AF59" s="802"/>
      <c r="AG59" s="803"/>
      <c r="AH59" s="769"/>
      <c r="AI59" s="770"/>
      <c r="AJ59" s="771"/>
      <c r="AK59" s="775"/>
      <c r="AL59" s="775"/>
      <c r="AM59" s="775"/>
      <c r="AN59" s="775"/>
      <c r="AO59" s="775"/>
      <c r="AP59" s="776"/>
      <c r="AQ59" s="777"/>
      <c r="AR59" s="777"/>
      <c r="AS59" s="778"/>
      <c r="AT59" s="778"/>
      <c r="AU59" s="778"/>
      <c r="AV59" s="777"/>
      <c r="AW59" s="777"/>
      <c r="AX59" s="778"/>
      <c r="AY59" s="778"/>
      <c r="AZ59" s="777"/>
      <c r="BA59" s="777"/>
      <c r="BB59" s="778"/>
      <c r="BC59" s="778"/>
      <c r="BD59" s="778"/>
      <c r="BE59" s="777"/>
      <c r="BF59" s="777"/>
      <c r="BG59" s="777"/>
      <c r="BH59" s="807"/>
      <c r="BK59" s="63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79"/>
      <c r="CA59" s="779"/>
      <c r="CB59" s="779"/>
      <c r="CC59" s="779"/>
      <c r="CE59" s="63" t="s">
        <v>181</v>
      </c>
      <c r="CF59" s="64"/>
      <c r="CG59" s="58" t="s">
        <v>140</v>
      </c>
    </row>
    <row r="60" spans="18:85" ht="12" customHeight="1">
      <c r="R60" s="780" t="s">
        <v>17</v>
      </c>
      <c r="S60" s="781"/>
      <c r="T60" s="784"/>
      <c r="U60" s="784"/>
      <c r="V60" s="785" t="s">
        <v>32</v>
      </c>
      <c r="W60" s="787"/>
      <c r="X60" s="787"/>
      <c r="Y60" s="787"/>
      <c r="Z60" s="788" t="s">
        <v>33</v>
      </c>
      <c r="AA60" s="789"/>
      <c r="AB60" s="792"/>
      <c r="AC60" s="793"/>
      <c r="AD60" s="794"/>
      <c r="AE60" s="798" t="s">
        <v>32</v>
      </c>
      <c r="AF60" s="800"/>
      <c r="AG60" s="801"/>
      <c r="AH60" s="769"/>
      <c r="AI60" s="770"/>
      <c r="AJ60" s="771"/>
      <c r="AK60" s="775">
        <f>$AZ108</f>
      </c>
      <c r="AL60" s="775"/>
      <c r="AM60" s="775"/>
      <c r="AN60" s="775"/>
      <c r="AO60" s="775"/>
      <c r="AP60" s="776"/>
      <c r="AQ60" s="777" t="s">
        <v>22</v>
      </c>
      <c r="AR60" s="777"/>
      <c r="AS60" s="778"/>
      <c r="AT60" s="778"/>
      <c r="AU60" s="778"/>
      <c r="AV60" s="777" t="s">
        <v>1</v>
      </c>
      <c r="AW60" s="777"/>
      <c r="AX60" s="778"/>
      <c r="AY60" s="778"/>
      <c r="AZ60" s="777" t="s">
        <v>3</v>
      </c>
      <c r="BA60" s="777"/>
      <c r="BB60" s="778"/>
      <c r="BC60" s="778"/>
      <c r="BD60" s="778"/>
      <c r="BE60" s="777" t="s">
        <v>4</v>
      </c>
      <c r="BF60" s="777"/>
      <c r="BG60" s="777"/>
      <c r="BH60" s="807"/>
      <c r="BK60" s="63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79"/>
      <c r="CA60" s="779"/>
      <c r="CB60" s="779"/>
      <c r="CC60" s="779"/>
      <c r="CE60" s="63" t="s">
        <v>182</v>
      </c>
      <c r="CF60" s="64"/>
      <c r="CG60" s="58" t="s">
        <v>140</v>
      </c>
    </row>
    <row r="61" spans="18:85" ht="6" customHeight="1">
      <c r="R61" s="782"/>
      <c r="S61" s="783"/>
      <c r="T61" s="784"/>
      <c r="U61" s="784"/>
      <c r="V61" s="786"/>
      <c r="W61" s="787"/>
      <c r="X61" s="787"/>
      <c r="Y61" s="787"/>
      <c r="Z61" s="790"/>
      <c r="AA61" s="791"/>
      <c r="AB61" s="795"/>
      <c r="AC61" s="796"/>
      <c r="AD61" s="797"/>
      <c r="AE61" s="799"/>
      <c r="AF61" s="802"/>
      <c r="AG61" s="803"/>
      <c r="AH61" s="772"/>
      <c r="AI61" s="773"/>
      <c r="AJ61" s="774"/>
      <c r="AK61" s="775"/>
      <c r="AL61" s="775"/>
      <c r="AM61" s="775"/>
      <c r="AN61" s="775"/>
      <c r="AO61" s="775"/>
      <c r="AP61" s="776"/>
      <c r="AQ61" s="777"/>
      <c r="AR61" s="777"/>
      <c r="AS61" s="778"/>
      <c r="AT61" s="778"/>
      <c r="AU61" s="778"/>
      <c r="AV61" s="777"/>
      <c r="AW61" s="777"/>
      <c r="AX61" s="778"/>
      <c r="AY61" s="778"/>
      <c r="AZ61" s="777"/>
      <c r="BA61" s="777"/>
      <c r="BB61" s="778"/>
      <c r="BC61" s="778"/>
      <c r="BD61" s="778"/>
      <c r="BE61" s="777"/>
      <c r="BF61" s="777"/>
      <c r="BG61" s="777"/>
      <c r="BH61" s="807"/>
      <c r="BK61" s="63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79"/>
      <c r="CA61" s="779"/>
      <c r="CB61" s="779"/>
      <c r="CC61" s="779"/>
      <c r="CE61" s="64" t="s">
        <v>82</v>
      </c>
      <c r="CF61" s="64"/>
      <c r="CG61" s="58" t="s">
        <v>140</v>
      </c>
    </row>
    <row r="62" spans="18:85" ht="12" customHeight="1">
      <c r="R62" s="726" t="s">
        <v>189</v>
      </c>
      <c r="S62" s="727"/>
      <c r="T62" s="727"/>
      <c r="U62" s="727"/>
      <c r="V62" s="727"/>
      <c r="W62" s="727"/>
      <c r="X62" s="727"/>
      <c r="Y62" s="727"/>
      <c r="Z62" s="727"/>
      <c r="AA62" s="727"/>
      <c r="AB62" s="730">
        <f>IF(COUNTIF(AK50:AP61,"&gt;0")=0,"",COUNTIF(AK50:AP61,"&gt;0"))</f>
        <v>2</v>
      </c>
      <c r="AC62" s="731"/>
      <c r="AD62" s="731"/>
      <c r="AE62" s="734" t="s">
        <v>4</v>
      </c>
      <c r="AF62" s="734"/>
      <c r="AG62" s="735"/>
      <c r="AH62" s="737" t="s">
        <v>28</v>
      </c>
      <c r="AI62" s="734"/>
      <c r="AJ62" s="735"/>
      <c r="AK62" s="739">
        <f>IF(SUM(AK50:AP61)=0,"",SUM(AK50:AP61))</f>
        <v>0.5833333333333334</v>
      </c>
      <c r="AL62" s="740"/>
      <c r="AM62" s="740"/>
      <c r="AN62" s="740"/>
      <c r="AO62" s="740"/>
      <c r="AP62" s="741"/>
      <c r="AQ62" s="140"/>
      <c r="AR62" s="141"/>
      <c r="AS62" s="141"/>
      <c r="AT62" s="141"/>
      <c r="AU62" s="141"/>
      <c r="AV62" s="141"/>
      <c r="AW62" s="141"/>
      <c r="AX62" s="141"/>
      <c r="AY62" s="142"/>
      <c r="AZ62" s="142"/>
      <c r="BA62" s="142"/>
      <c r="BB62" s="143"/>
      <c r="BC62" s="143"/>
      <c r="BD62" s="143"/>
      <c r="BE62" s="143"/>
      <c r="BF62" s="143"/>
      <c r="BG62" s="143"/>
      <c r="BH62" s="144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779"/>
      <c r="CA62" s="779"/>
      <c r="CB62" s="779"/>
      <c r="CC62" s="779"/>
      <c r="CE62" s="64" t="s">
        <v>110</v>
      </c>
      <c r="CF62" s="64"/>
      <c r="CG62" s="58" t="s">
        <v>140</v>
      </c>
    </row>
    <row r="63" spans="18:85" ht="4.5" customHeight="1">
      <c r="R63" s="728"/>
      <c r="S63" s="729"/>
      <c r="T63" s="729"/>
      <c r="U63" s="729"/>
      <c r="V63" s="729"/>
      <c r="W63" s="729"/>
      <c r="X63" s="729"/>
      <c r="Y63" s="729"/>
      <c r="Z63" s="729"/>
      <c r="AA63" s="729"/>
      <c r="AB63" s="732"/>
      <c r="AC63" s="733"/>
      <c r="AD63" s="733"/>
      <c r="AE63" s="667"/>
      <c r="AF63" s="667"/>
      <c r="AG63" s="736"/>
      <c r="AH63" s="738"/>
      <c r="AI63" s="667"/>
      <c r="AJ63" s="736"/>
      <c r="AK63" s="742"/>
      <c r="AL63" s="743"/>
      <c r="AM63" s="743"/>
      <c r="AN63" s="743"/>
      <c r="AO63" s="743"/>
      <c r="AP63" s="744"/>
      <c r="AQ63" s="145"/>
      <c r="AR63" s="146"/>
      <c r="AS63" s="146"/>
      <c r="AT63" s="146"/>
      <c r="AU63" s="146"/>
      <c r="AV63" s="146"/>
      <c r="AW63" s="146"/>
      <c r="AX63" s="146"/>
      <c r="AY63" s="147"/>
      <c r="AZ63" s="147"/>
      <c r="BA63" s="147"/>
      <c r="BB63" s="148"/>
      <c r="BC63" s="148"/>
      <c r="BD63" s="148"/>
      <c r="BE63" s="148"/>
      <c r="BF63" s="148"/>
      <c r="BG63" s="148"/>
      <c r="BH63" s="149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E63" s="64" t="s">
        <v>83</v>
      </c>
      <c r="CF63" s="64"/>
      <c r="CG63" s="58" t="s">
        <v>140</v>
      </c>
    </row>
    <row r="64" spans="18:85" ht="14.25" customHeight="1">
      <c r="R64" s="745" t="s">
        <v>36</v>
      </c>
      <c r="S64" s="746"/>
      <c r="T64" s="751" t="s">
        <v>163</v>
      </c>
      <c r="U64" s="752"/>
      <c r="V64" s="753"/>
      <c r="W64" s="757" t="s">
        <v>58</v>
      </c>
      <c r="X64" s="758"/>
      <c r="Y64" s="758"/>
      <c r="Z64" s="758"/>
      <c r="AA64" s="758"/>
      <c r="AB64" s="758"/>
      <c r="AC64" s="758"/>
      <c r="AD64" s="758"/>
      <c r="AE64" s="758"/>
      <c r="AF64" s="758"/>
      <c r="AG64" s="758"/>
      <c r="AH64" s="758"/>
      <c r="AI64" s="758"/>
      <c r="AJ64" s="758"/>
      <c r="AK64" s="758"/>
      <c r="AL64" s="758"/>
      <c r="AM64" s="758"/>
      <c r="AN64" s="758"/>
      <c r="AO64" s="758"/>
      <c r="AP64" s="758"/>
      <c r="AQ64" s="758"/>
      <c r="AR64" s="758"/>
      <c r="AS64" s="758"/>
      <c r="AT64" s="758"/>
      <c r="AU64" s="758"/>
      <c r="AV64" s="758"/>
      <c r="AW64" s="758"/>
      <c r="AX64" s="758"/>
      <c r="AY64" s="758"/>
      <c r="AZ64" s="758"/>
      <c r="BA64" s="758"/>
      <c r="BB64" s="758"/>
      <c r="BC64" s="758"/>
      <c r="BD64" s="758"/>
      <c r="BE64" s="758"/>
      <c r="BF64" s="758"/>
      <c r="BG64" s="758"/>
      <c r="BH64" s="759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E64" s="64" t="s">
        <v>84</v>
      </c>
      <c r="CF64" s="64"/>
      <c r="CG64" s="58" t="s">
        <v>139</v>
      </c>
    </row>
    <row r="65" spans="18:85" ht="18" customHeight="1">
      <c r="R65" s="747"/>
      <c r="S65" s="748"/>
      <c r="T65" s="754"/>
      <c r="U65" s="755"/>
      <c r="V65" s="756"/>
      <c r="W65" s="760"/>
      <c r="X65" s="761"/>
      <c r="Y65" s="761"/>
      <c r="Z65" s="761"/>
      <c r="AA65" s="761"/>
      <c r="AB65" s="761"/>
      <c r="AC65" s="761"/>
      <c r="AD65" s="761"/>
      <c r="AE65" s="761"/>
      <c r="AF65" s="761"/>
      <c r="AG65" s="761"/>
      <c r="AH65" s="761"/>
      <c r="AI65" s="761"/>
      <c r="AJ65" s="761"/>
      <c r="AK65" s="761"/>
      <c r="AL65" s="761"/>
      <c r="AM65" s="761"/>
      <c r="AN65" s="761"/>
      <c r="AO65" s="761"/>
      <c r="AP65" s="761"/>
      <c r="AQ65" s="761"/>
      <c r="AR65" s="761"/>
      <c r="AS65" s="761"/>
      <c r="AT65" s="761"/>
      <c r="AU65" s="761"/>
      <c r="AV65" s="761"/>
      <c r="AW65" s="761"/>
      <c r="AX65" s="761"/>
      <c r="AY65" s="761"/>
      <c r="AZ65" s="761"/>
      <c r="BA65" s="761"/>
      <c r="BB65" s="761"/>
      <c r="BC65" s="761"/>
      <c r="BD65" s="761"/>
      <c r="BE65" s="761"/>
      <c r="BF65" s="761"/>
      <c r="BG65" s="761"/>
      <c r="BH65" s="762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E65" s="64" t="s">
        <v>85</v>
      </c>
      <c r="CF65" s="64"/>
      <c r="CG65" s="58" t="s">
        <v>139</v>
      </c>
    </row>
    <row r="66" spans="18:85" ht="1.5" customHeight="1">
      <c r="R66" s="747"/>
      <c r="S66" s="748"/>
      <c r="T66" s="763" t="s">
        <v>205</v>
      </c>
      <c r="U66" s="764"/>
      <c r="V66" s="765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1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E66" s="64" t="s">
        <v>86</v>
      </c>
      <c r="CF66" s="64"/>
      <c r="CG66" s="58" t="s">
        <v>139</v>
      </c>
    </row>
    <row r="67" spans="18:84" ht="6" customHeight="1">
      <c r="R67" s="747"/>
      <c r="S67" s="748"/>
      <c r="T67" s="710"/>
      <c r="U67" s="711"/>
      <c r="V67" s="712"/>
      <c r="W67" s="152"/>
      <c r="X67" s="659"/>
      <c r="Y67" s="725" t="s">
        <v>207</v>
      </c>
      <c r="Z67" s="725"/>
      <c r="AA67" s="725"/>
      <c r="AB67" s="725"/>
      <c r="AC67" s="153"/>
      <c r="AD67" s="139"/>
      <c r="AE67" s="708"/>
      <c r="AF67" s="708"/>
      <c r="AG67" s="629" t="s">
        <v>208</v>
      </c>
      <c r="AH67" s="629"/>
      <c r="AI67" s="629"/>
      <c r="AJ67" s="629" t="s">
        <v>209</v>
      </c>
      <c r="AK67" s="629"/>
      <c r="AL67" s="629"/>
      <c r="AM67" s="725" t="s">
        <v>224</v>
      </c>
      <c r="AN67" s="725"/>
      <c r="AO67" s="725"/>
      <c r="AP67" s="725"/>
      <c r="AQ67" s="725"/>
      <c r="AR67" s="725"/>
      <c r="AS67" s="725"/>
      <c r="AT67" s="725"/>
      <c r="AU67" s="725"/>
      <c r="AV67" s="725"/>
      <c r="AW67" s="725"/>
      <c r="AX67" s="725" t="s">
        <v>210</v>
      </c>
      <c r="AY67" s="154"/>
      <c r="BC67" s="154"/>
      <c r="BD67" s="154"/>
      <c r="BE67" s="154"/>
      <c r="BF67" s="154"/>
      <c r="BG67" s="154"/>
      <c r="BH67" s="155"/>
      <c r="CE67" s="64"/>
      <c r="CF67" s="64"/>
    </row>
    <row r="68" spans="18:84" ht="6" customHeight="1">
      <c r="R68" s="747"/>
      <c r="S68" s="748"/>
      <c r="T68" s="710"/>
      <c r="U68" s="711"/>
      <c r="V68" s="712"/>
      <c r="W68" s="152"/>
      <c r="X68" s="659"/>
      <c r="Y68" s="725"/>
      <c r="Z68" s="725"/>
      <c r="AA68" s="725"/>
      <c r="AB68" s="725"/>
      <c r="AC68" s="156"/>
      <c r="AD68" s="152"/>
      <c r="AE68" s="708"/>
      <c r="AF68" s="708"/>
      <c r="AG68" s="629"/>
      <c r="AH68" s="629"/>
      <c r="AI68" s="629"/>
      <c r="AJ68" s="629"/>
      <c r="AK68" s="629"/>
      <c r="AL68" s="629"/>
      <c r="AM68" s="725"/>
      <c r="AN68" s="725"/>
      <c r="AO68" s="725"/>
      <c r="AP68" s="725"/>
      <c r="AQ68" s="725"/>
      <c r="AR68" s="725"/>
      <c r="AS68" s="725"/>
      <c r="AT68" s="725"/>
      <c r="AU68" s="725"/>
      <c r="AV68" s="725"/>
      <c r="AW68" s="725"/>
      <c r="AX68" s="725"/>
      <c r="AY68" s="154"/>
      <c r="BC68" s="154"/>
      <c r="BD68" s="154"/>
      <c r="BE68" s="154"/>
      <c r="BF68" s="154"/>
      <c r="BG68" s="154"/>
      <c r="BH68" s="155"/>
      <c r="CE68" s="64"/>
      <c r="CF68" s="64"/>
    </row>
    <row r="69" spans="18:84" ht="1.5" customHeight="1">
      <c r="R69" s="747"/>
      <c r="S69" s="748"/>
      <c r="T69" s="710"/>
      <c r="U69" s="711"/>
      <c r="V69" s="712"/>
      <c r="W69" s="152"/>
      <c r="X69" s="659"/>
      <c r="Y69" s="725"/>
      <c r="Z69" s="725"/>
      <c r="AA69" s="725"/>
      <c r="AB69" s="725"/>
      <c r="AC69" s="157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8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E69" s="64"/>
      <c r="CF69" s="64"/>
    </row>
    <row r="70" spans="18:84" ht="6" customHeight="1">
      <c r="R70" s="747"/>
      <c r="S70" s="748"/>
      <c r="T70" s="710"/>
      <c r="U70" s="711"/>
      <c r="V70" s="712"/>
      <c r="W70" s="152"/>
      <c r="X70" s="152"/>
      <c r="Y70" s="152"/>
      <c r="Z70" s="152"/>
      <c r="AA70" s="152"/>
      <c r="AB70" s="152"/>
      <c r="AC70" s="157"/>
      <c r="AD70" s="159"/>
      <c r="AE70" s="708"/>
      <c r="AF70" s="708"/>
      <c r="AG70" s="629" t="s">
        <v>216</v>
      </c>
      <c r="AH70" s="629"/>
      <c r="AI70" s="629"/>
      <c r="AJ70" s="629"/>
      <c r="AK70" s="629"/>
      <c r="AL70" s="629"/>
      <c r="AM70" s="629" t="s">
        <v>213</v>
      </c>
      <c r="AN70" s="629"/>
      <c r="AO70" s="629"/>
      <c r="AP70" s="708"/>
      <c r="AQ70" s="708"/>
      <c r="AR70" s="708"/>
      <c r="AS70" s="708"/>
      <c r="AT70" s="708"/>
      <c r="AU70" s="708"/>
      <c r="AV70" s="708"/>
      <c r="AW70" s="708"/>
      <c r="AX70" s="708"/>
      <c r="AY70" s="708"/>
      <c r="AZ70" s="708"/>
      <c r="BA70" s="708"/>
      <c r="BB70" s="708"/>
      <c r="BC70" s="708"/>
      <c r="BD70" s="708"/>
      <c r="BE70" s="708"/>
      <c r="BF70" s="708"/>
      <c r="BG70" s="708"/>
      <c r="BH70" s="709" t="s">
        <v>210</v>
      </c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E70" s="64"/>
      <c r="CF70" s="64"/>
    </row>
    <row r="71" spans="18:84" ht="6" customHeight="1">
      <c r="R71" s="747"/>
      <c r="S71" s="748"/>
      <c r="T71" s="710"/>
      <c r="U71" s="711"/>
      <c r="V71" s="712"/>
      <c r="W71" s="152"/>
      <c r="X71" s="152"/>
      <c r="Y71" s="152"/>
      <c r="Z71" s="152"/>
      <c r="AA71" s="152"/>
      <c r="AB71" s="152"/>
      <c r="AC71" s="157"/>
      <c r="AD71" s="152"/>
      <c r="AE71" s="708"/>
      <c r="AF71" s="708"/>
      <c r="AG71" s="629"/>
      <c r="AH71" s="629"/>
      <c r="AI71" s="629"/>
      <c r="AJ71" s="629"/>
      <c r="AK71" s="629"/>
      <c r="AL71" s="629"/>
      <c r="AM71" s="629"/>
      <c r="AN71" s="629"/>
      <c r="AO71" s="629"/>
      <c r="AP71" s="708"/>
      <c r="AQ71" s="708"/>
      <c r="AR71" s="708"/>
      <c r="AS71" s="708"/>
      <c r="AT71" s="708"/>
      <c r="AU71" s="708"/>
      <c r="AV71" s="708"/>
      <c r="AW71" s="708"/>
      <c r="AX71" s="708"/>
      <c r="AY71" s="708"/>
      <c r="AZ71" s="708"/>
      <c r="BA71" s="708"/>
      <c r="BB71" s="708"/>
      <c r="BC71" s="708"/>
      <c r="BD71" s="708"/>
      <c r="BE71" s="708"/>
      <c r="BF71" s="708"/>
      <c r="BG71" s="708"/>
      <c r="BH71" s="709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E71" s="64"/>
      <c r="CF71" s="64"/>
    </row>
    <row r="72" spans="18:84" ht="2.25" customHeight="1">
      <c r="R72" s="747"/>
      <c r="S72" s="748"/>
      <c r="T72" s="710"/>
      <c r="U72" s="711"/>
      <c r="V72" s="712"/>
      <c r="W72" s="152"/>
      <c r="X72" s="152"/>
      <c r="Y72" s="152"/>
      <c r="Z72" s="152"/>
      <c r="AA72" s="152"/>
      <c r="AB72" s="152"/>
      <c r="AC72" s="157"/>
      <c r="AD72" s="152"/>
      <c r="AE72" s="118"/>
      <c r="AF72" s="118"/>
      <c r="AG72" s="118"/>
      <c r="AH72" s="118"/>
      <c r="AI72" s="118"/>
      <c r="AJ72" s="118"/>
      <c r="AK72" s="11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160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E72" s="64"/>
      <c r="CF72" s="64"/>
    </row>
    <row r="73" spans="18:84" ht="6" customHeight="1">
      <c r="R73" s="747"/>
      <c r="S73" s="748"/>
      <c r="T73" s="710"/>
      <c r="U73" s="711"/>
      <c r="V73" s="712"/>
      <c r="W73" s="152"/>
      <c r="X73" s="725"/>
      <c r="Y73" s="725" t="s">
        <v>214</v>
      </c>
      <c r="Z73" s="725"/>
      <c r="AA73" s="725"/>
      <c r="AB73" s="725"/>
      <c r="AC73" s="157"/>
      <c r="AD73" s="152"/>
      <c r="AE73" s="708"/>
      <c r="AF73" s="708"/>
      <c r="AG73" s="629" t="s">
        <v>211</v>
      </c>
      <c r="AH73" s="629"/>
      <c r="AI73" s="629"/>
      <c r="AJ73" s="629"/>
      <c r="AK73" s="629" t="s">
        <v>212</v>
      </c>
      <c r="AL73" s="629"/>
      <c r="AM73" s="629"/>
      <c r="AN73" s="708"/>
      <c r="AO73" s="708"/>
      <c r="AP73" s="708"/>
      <c r="AQ73" s="708"/>
      <c r="AR73" s="708"/>
      <c r="AS73" s="708"/>
      <c r="AT73" s="708"/>
      <c r="AU73" s="708"/>
      <c r="AV73" s="708"/>
      <c r="AW73" s="708"/>
      <c r="AX73" s="708"/>
      <c r="AY73" s="708"/>
      <c r="AZ73" s="708"/>
      <c r="BA73" s="708"/>
      <c r="BB73" s="708"/>
      <c r="BC73" s="708"/>
      <c r="BD73" s="708"/>
      <c r="BE73" s="708"/>
      <c r="BF73" s="708"/>
      <c r="BG73" s="708"/>
      <c r="BH73" s="709" t="s">
        <v>210</v>
      </c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E73" s="64"/>
      <c r="CF73" s="64"/>
    </row>
    <row r="74" spans="18:84" ht="6" customHeight="1">
      <c r="R74" s="747"/>
      <c r="S74" s="748"/>
      <c r="T74" s="710"/>
      <c r="U74" s="711"/>
      <c r="V74" s="712"/>
      <c r="W74" s="152"/>
      <c r="X74" s="725"/>
      <c r="Y74" s="725"/>
      <c r="Z74" s="725"/>
      <c r="AA74" s="725"/>
      <c r="AB74" s="725"/>
      <c r="AC74" s="152"/>
      <c r="AD74" s="83"/>
      <c r="AE74" s="708"/>
      <c r="AF74" s="708"/>
      <c r="AG74" s="629"/>
      <c r="AH74" s="629"/>
      <c r="AI74" s="629"/>
      <c r="AJ74" s="629"/>
      <c r="AK74" s="629"/>
      <c r="AL74" s="629"/>
      <c r="AM74" s="629"/>
      <c r="AN74" s="708"/>
      <c r="AO74" s="708"/>
      <c r="AP74" s="708"/>
      <c r="AQ74" s="708"/>
      <c r="AR74" s="708"/>
      <c r="AS74" s="708"/>
      <c r="AT74" s="708"/>
      <c r="AU74" s="708"/>
      <c r="AV74" s="708"/>
      <c r="AW74" s="708"/>
      <c r="AX74" s="708"/>
      <c r="AY74" s="708"/>
      <c r="AZ74" s="708"/>
      <c r="BA74" s="708"/>
      <c r="BB74" s="708"/>
      <c r="BC74" s="708"/>
      <c r="BD74" s="708"/>
      <c r="BE74" s="708"/>
      <c r="BF74" s="708"/>
      <c r="BG74" s="708"/>
      <c r="BH74" s="709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E74" s="64"/>
      <c r="CF74" s="64"/>
    </row>
    <row r="75" spans="18:84" ht="2.25" customHeight="1">
      <c r="R75" s="747"/>
      <c r="S75" s="748"/>
      <c r="T75" s="766"/>
      <c r="U75" s="767"/>
      <c r="V75" s="768"/>
      <c r="W75" s="159"/>
      <c r="X75" s="161"/>
      <c r="Y75" s="161"/>
      <c r="Z75" s="161"/>
      <c r="AA75" s="161"/>
      <c r="AB75" s="161"/>
      <c r="AC75" s="139"/>
      <c r="AD75" s="139"/>
      <c r="AE75" s="162"/>
      <c r="AF75" s="162"/>
      <c r="AG75" s="162"/>
      <c r="AH75" s="162"/>
      <c r="AI75" s="162"/>
      <c r="AJ75" s="162"/>
      <c r="AK75" s="162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E75" s="64"/>
      <c r="CF75" s="64"/>
    </row>
    <row r="76" spans="18:84" ht="6" customHeight="1">
      <c r="R76" s="747"/>
      <c r="S76" s="748"/>
      <c r="T76" s="710" t="s">
        <v>206</v>
      </c>
      <c r="U76" s="711"/>
      <c r="V76" s="712"/>
      <c r="W76" s="716" t="s">
        <v>225</v>
      </c>
      <c r="X76" s="717"/>
      <c r="Y76" s="717"/>
      <c r="Z76" s="717"/>
      <c r="AA76" s="717"/>
      <c r="AB76" s="717"/>
      <c r="AC76" s="717"/>
      <c r="AD76" s="717"/>
      <c r="AE76" s="717"/>
      <c r="AF76" s="717"/>
      <c r="AG76" s="717"/>
      <c r="AH76" s="717"/>
      <c r="AI76" s="717"/>
      <c r="AJ76" s="717"/>
      <c r="AK76" s="717"/>
      <c r="AL76" s="717"/>
      <c r="AM76" s="717"/>
      <c r="AN76" s="717"/>
      <c r="AO76" s="717"/>
      <c r="AP76" s="717"/>
      <c r="AQ76" s="717"/>
      <c r="AR76" s="717"/>
      <c r="AS76" s="717"/>
      <c r="AT76" s="717"/>
      <c r="AU76" s="717"/>
      <c r="AV76" s="717"/>
      <c r="AW76" s="717"/>
      <c r="AX76" s="717"/>
      <c r="AY76" s="717"/>
      <c r="AZ76" s="717"/>
      <c r="BA76" s="717"/>
      <c r="BB76" s="717"/>
      <c r="BC76" s="717"/>
      <c r="BD76" s="717"/>
      <c r="BE76" s="717"/>
      <c r="BF76" s="717"/>
      <c r="BG76" s="717"/>
      <c r="BH76" s="718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E76" s="64"/>
      <c r="CF76" s="64"/>
    </row>
    <row r="77" spans="18:84" ht="6" customHeight="1">
      <c r="R77" s="747"/>
      <c r="S77" s="748"/>
      <c r="T77" s="710"/>
      <c r="U77" s="711"/>
      <c r="V77" s="712"/>
      <c r="W77" s="719"/>
      <c r="X77" s="629"/>
      <c r="Y77" s="629"/>
      <c r="Z77" s="629"/>
      <c r="AA77" s="629"/>
      <c r="AB77" s="629"/>
      <c r="AC77" s="629"/>
      <c r="AD77" s="629"/>
      <c r="AE77" s="629"/>
      <c r="AF77" s="629"/>
      <c r="AG77" s="629"/>
      <c r="AH77" s="629"/>
      <c r="AI77" s="629"/>
      <c r="AJ77" s="629"/>
      <c r="AK77" s="629"/>
      <c r="AL77" s="629"/>
      <c r="AM77" s="629"/>
      <c r="AN77" s="629"/>
      <c r="AO77" s="629"/>
      <c r="AP77" s="629"/>
      <c r="AQ77" s="629"/>
      <c r="AR77" s="629"/>
      <c r="AS77" s="629"/>
      <c r="AT77" s="629"/>
      <c r="AU77" s="629"/>
      <c r="AV77" s="629"/>
      <c r="AW77" s="629"/>
      <c r="AX77" s="629"/>
      <c r="AY77" s="629"/>
      <c r="AZ77" s="629"/>
      <c r="BA77" s="629"/>
      <c r="BB77" s="629"/>
      <c r="BC77" s="629"/>
      <c r="BD77" s="629"/>
      <c r="BE77" s="629"/>
      <c r="BF77" s="629"/>
      <c r="BG77" s="629"/>
      <c r="BH77" s="720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E77" s="64"/>
      <c r="CF77" s="64"/>
    </row>
    <row r="78" spans="18:84" ht="6" customHeight="1">
      <c r="R78" s="747"/>
      <c r="S78" s="748"/>
      <c r="T78" s="710"/>
      <c r="U78" s="711"/>
      <c r="V78" s="712"/>
      <c r="W78" s="719"/>
      <c r="X78" s="629"/>
      <c r="Y78" s="629"/>
      <c r="Z78" s="629"/>
      <c r="AA78" s="629"/>
      <c r="AB78" s="629"/>
      <c r="AC78" s="629"/>
      <c r="AD78" s="629"/>
      <c r="AE78" s="629"/>
      <c r="AF78" s="629"/>
      <c r="AG78" s="629"/>
      <c r="AH78" s="629"/>
      <c r="AI78" s="629"/>
      <c r="AJ78" s="629"/>
      <c r="AK78" s="629"/>
      <c r="AL78" s="629"/>
      <c r="AM78" s="629"/>
      <c r="AN78" s="629"/>
      <c r="AO78" s="629"/>
      <c r="AP78" s="629"/>
      <c r="AQ78" s="629"/>
      <c r="AR78" s="629"/>
      <c r="AS78" s="629"/>
      <c r="AT78" s="629"/>
      <c r="AU78" s="629"/>
      <c r="AV78" s="629"/>
      <c r="AW78" s="629"/>
      <c r="AX78" s="629"/>
      <c r="AY78" s="629"/>
      <c r="AZ78" s="629"/>
      <c r="BA78" s="629"/>
      <c r="BB78" s="629"/>
      <c r="BC78" s="629"/>
      <c r="BD78" s="629"/>
      <c r="BE78" s="629"/>
      <c r="BF78" s="629"/>
      <c r="BG78" s="629"/>
      <c r="BH78" s="720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E78" s="64"/>
      <c r="CF78" s="64"/>
    </row>
    <row r="79" spans="18:84" ht="6" customHeight="1">
      <c r="R79" s="747"/>
      <c r="S79" s="748"/>
      <c r="T79" s="710"/>
      <c r="U79" s="711"/>
      <c r="V79" s="712"/>
      <c r="W79" s="719"/>
      <c r="X79" s="629"/>
      <c r="Y79" s="629"/>
      <c r="Z79" s="629"/>
      <c r="AA79" s="629"/>
      <c r="AB79" s="629"/>
      <c r="AC79" s="629"/>
      <c r="AD79" s="629"/>
      <c r="AE79" s="629"/>
      <c r="AF79" s="629"/>
      <c r="AG79" s="629"/>
      <c r="AH79" s="629"/>
      <c r="AI79" s="629"/>
      <c r="AJ79" s="629"/>
      <c r="AK79" s="629"/>
      <c r="AL79" s="629"/>
      <c r="AM79" s="629"/>
      <c r="AN79" s="629"/>
      <c r="AO79" s="629"/>
      <c r="AP79" s="629"/>
      <c r="AQ79" s="629"/>
      <c r="AR79" s="629"/>
      <c r="AS79" s="629"/>
      <c r="AT79" s="629"/>
      <c r="AU79" s="629"/>
      <c r="AV79" s="629"/>
      <c r="AW79" s="629"/>
      <c r="AX79" s="629"/>
      <c r="AY79" s="629"/>
      <c r="AZ79" s="629"/>
      <c r="BA79" s="629"/>
      <c r="BB79" s="629"/>
      <c r="BC79" s="629"/>
      <c r="BD79" s="629"/>
      <c r="BE79" s="629"/>
      <c r="BF79" s="629"/>
      <c r="BG79" s="629"/>
      <c r="BH79" s="720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E79" s="64"/>
      <c r="CF79" s="64"/>
    </row>
    <row r="80" spans="18:84" ht="6" customHeight="1">
      <c r="R80" s="747"/>
      <c r="S80" s="748"/>
      <c r="T80" s="710"/>
      <c r="U80" s="711"/>
      <c r="V80" s="712"/>
      <c r="W80" s="719"/>
      <c r="X80" s="629"/>
      <c r="Y80" s="629"/>
      <c r="Z80" s="629"/>
      <c r="AA80" s="629"/>
      <c r="AB80" s="629"/>
      <c r="AC80" s="629"/>
      <c r="AD80" s="629"/>
      <c r="AE80" s="629"/>
      <c r="AF80" s="629"/>
      <c r="AG80" s="629"/>
      <c r="AH80" s="629"/>
      <c r="AI80" s="629"/>
      <c r="AJ80" s="629"/>
      <c r="AK80" s="629"/>
      <c r="AL80" s="629"/>
      <c r="AM80" s="629"/>
      <c r="AN80" s="629"/>
      <c r="AO80" s="629"/>
      <c r="AP80" s="629"/>
      <c r="AQ80" s="629"/>
      <c r="AR80" s="629"/>
      <c r="AS80" s="629"/>
      <c r="AT80" s="629"/>
      <c r="AU80" s="629"/>
      <c r="AV80" s="629"/>
      <c r="AW80" s="629"/>
      <c r="AX80" s="629"/>
      <c r="AY80" s="629"/>
      <c r="AZ80" s="629"/>
      <c r="BA80" s="629"/>
      <c r="BB80" s="629"/>
      <c r="BC80" s="629"/>
      <c r="BD80" s="629"/>
      <c r="BE80" s="629"/>
      <c r="BF80" s="629"/>
      <c r="BG80" s="629"/>
      <c r="BH80" s="720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E80" s="64"/>
      <c r="CF80" s="64"/>
    </row>
    <row r="81" spans="18:84" ht="6" customHeight="1">
      <c r="R81" s="747"/>
      <c r="S81" s="748"/>
      <c r="T81" s="710"/>
      <c r="U81" s="711"/>
      <c r="V81" s="712"/>
      <c r="W81" s="719"/>
      <c r="X81" s="629"/>
      <c r="Y81" s="629"/>
      <c r="Z81" s="629"/>
      <c r="AA81" s="629"/>
      <c r="AB81" s="629"/>
      <c r="AC81" s="629"/>
      <c r="AD81" s="629"/>
      <c r="AE81" s="629"/>
      <c r="AF81" s="629"/>
      <c r="AG81" s="629"/>
      <c r="AH81" s="629"/>
      <c r="AI81" s="629"/>
      <c r="AJ81" s="629"/>
      <c r="AK81" s="629"/>
      <c r="AL81" s="629"/>
      <c r="AM81" s="629"/>
      <c r="AN81" s="629"/>
      <c r="AO81" s="629"/>
      <c r="AP81" s="629"/>
      <c r="AQ81" s="629"/>
      <c r="AR81" s="629"/>
      <c r="AS81" s="629"/>
      <c r="AT81" s="629"/>
      <c r="AU81" s="629"/>
      <c r="AV81" s="629"/>
      <c r="AW81" s="629"/>
      <c r="AX81" s="629"/>
      <c r="AY81" s="629"/>
      <c r="AZ81" s="629"/>
      <c r="BA81" s="629"/>
      <c r="BB81" s="629"/>
      <c r="BC81" s="629"/>
      <c r="BD81" s="629"/>
      <c r="BE81" s="629"/>
      <c r="BF81" s="629"/>
      <c r="BG81" s="629"/>
      <c r="BH81" s="720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E81" s="64"/>
      <c r="CF81" s="64"/>
    </row>
    <row r="82" spans="18:84" ht="6" customHeight="1">
      <c r="R82" s="747"/>
      <c r="S82" s="748"/>
      <c r="T82" s="710"/>
      <c r="U82" s="711"/>
      <c r="V82" s="712"/>
      <c r="W82" s="719"/>
      <c r="X82" s="629"/>
      <c r="Y82" s="629"/>
      <c r="Z82" s="629"/>
      <c r="AA82" s="629"/>
      <c r="AB82" s="629"/>
      <c r="AC82" s="629"/>
      <c r="AD82" s="629"/>
      <c r="AE82" s="629"/>
      <c r="AF82" s="629"/>
      <c r="AG82" s="629"/>
      <c r="AH82" s="629"/>
      <c r="AI82" s="629"/>
      <c r="AJ82" s="629"/>
      <c r="AK82" s="629"/>
      <c r="AL82" s="629"/>
      <c r="AM82" s="629"/>
      <c r="AN82" s="629"/>
      <c r="AO82" s="629"/>
      <c r="AP82" s="629"/>
      <c r="AQ82" s="629"/>
      <c r="AR82" s="629"/>
      <c r="AS82" s="629"/>
      <c r="AT82" s="629"/>
      <c r="AU82" s="629"/>
      <c r="AV82" s="629"/>
      <c r="AW82" s="629"/>
      <c r="AX82" s="629"/>
      <c r="AY82" s="629"/>
      <c r="AZ82" s="629"/>
      <c r="BA82" s="629"/>
      <c r="BB82" s="629"/>
      <c r="BC82" s="629"/>
      <c r="BD82" s="629"/>
      <c r="BE82" s="629"/>
      <c r="BF82" s="629"/>
      <c r="BG82" s="629"/>
      <c r="BH82" s="720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E82" s="64"/>
      <c r="CF82" s="64"/>
    </row>
    <row r="83" spans="18:85" ht="6" customHeight="1" thickBot="1">
      <c r="R83" s="749"/>
      <c r="S83" s="750"/>
      <c r="T83" s="713"/>
      <c r="U83" s="714"/>
      <c r="V83" s="715"/>
      <c r="W83" s="721"/>
      <c r="X83" s="722"/>
      <c r="Y83" s="722"/>
      <c r="Z83" s="722"/>
      <c r="AA83" s="722"/>
      <c r="AB83" s="722"/>
      <c r="AC83" s="722"/>
      <c r="AD83" s="722"/>
      <c r="AE83" s="722"/>
      <c r="AF83" s="722"/>
      <c r="AG83" s="722"/>
      <c r="AH83" s="722"/>
      <c r="AI83" s="722"/>
      <c r="AJ83" s="722"/>
      <c r="AK83" s="722"/>
      <c r="AL83" s="722"/>
      <c r="AM83" s="722"/>
      <c r="AN83" s="722"/>
      <c r="AO83" s="722"/>
      <c r="AP83" s="722"/>
      <c r="AQ83" s="722"/>
      <c r="AR83" s="722"/>
      <c r="AS83" s="722"/>
      <c r="AT83" s="722"/>
      <c r="AU83" s="722"/>
      <c r="AV83" s="722"/>
      <c r="AW83" s="722"/>
      <c r="AX83" s="722"/>
      <c r="AY83" s="722"/>
      <c r="AZ83" s="722"/>
      <c r="BA83" s="722"/>
      <c r="BB83" s="722"/>
      <c r="BC83" s="722"/>
      <c r="BD83" s="722"/>
      <c r="BE83" s="722"/>
      <c r="BF83" s="722"/>
      <c r="BG83" s="722"/>
      <c r="BH83" s="723"/>
      <c r="CE83" s="64" t="s">
        <v>87</v>
      </c>
      <c r="CF83" s="64"/>
      <c r="CG83" s="58" t="s">
        <v>139</v>
      </c>
    </row>
    <row r="84" spans="18:85" ht="3" customHeight="1">
      <c r="R84" s="66"/>
      <c r="S84" s="67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2"/>
      <c r="AH84" s="72"/>
      <c r="AI84" s="73"/>
      <c r="AJ84" s="73"/>
      <c r="AK84" s="73"/>
      <c r="AL84" s="73"/>
      <c r="AM84" s="73"/>
      <c r="AN84" s="73"/>
      <c r="AO84" s="73"/>
      <c r="AP84" s="73"/>
      <c r="AQ84" s="70"/>
      <c r="AR84" s="70"/>
      <c r="AS84" s="70"/>
      <c r="AT84" s="70"/>
      <c r="AU84" s="70"/>
      <c r="AV84" s="70"/>
      <c r="AW84" s="70"/>
      <c r="AX84" s="70"/>
      <c r="AY84" s="74"/>
      <c r="AZ84" s="74"/>
      <c r="BA84" s="74"/>
      <c r="BB84" s="75"/>
      <c r="BC84" s="75"/>
      <c r="BD84" s="75"/>
      <c r="BE84" s="75"/>
      <c r="BF84" s="75"/>
      <c r="BG84" s="75"/>
      <c r="BH84" s="164"/>
      <c r="CE84" s="64" t="s">
        <v>88</v>
      </c>
      <c r="CF84" s="64"/>
      <c r="CG84" s="58" t="s">
        <v>139</v>
      </c>
    </row>
    <row r="85" spans="18:85" ht="9" customHeight="1">
      <c r="R85" s="76" t="s">
        <v>26</v>
      </c>
      <c r="S85" s="64"/>
      <c r="T85" s="64"/>
      <c r="U85" s="64"/>
      <c r="V85" s="64"/>
      <c r="W85" s="64"/>
      <c r="X85" s="64"/>
      <c r="Y85" s="64"/>
      <c r="Z85" s="629" t="s">
        <v>215</v>
      </c>
      <c r="AA85" s="629"/>
      <c r="AB85" s="629"/>
      <c r="AC85" s="629"/>
      <c r="AD85" s="629"/>
      <c r="AE85" s="629"/>
      <c r="AF85" s="629"/>
      <c r="AG85" s="629"/>
      <c r="AH85" s="629"/>
      <c r="AI85" s="629"/>
      <c r="AJ85" s="629"/>
      <c r="AK85" s="629"/>
      <c r="AL85" s="629"/>
      <c r="AM85" s="629"/>
      <c r="AN85" s="629"/>
      <c r="AO85" s="629"/>
      <c r="AP85" s="629"/>
      <c r="AQ85" s="629"/>
      <c r="AR85" s="629"/>
      <c r="AS85" s="629"/>
      <c r="AT85" s="629"/>
      <c r="AU85" s="629"/>
      <c r="AV85" s="629"/>
      <c r="AW85" s="629"/>
      <c r="AX85" s="629"/>
      <c r="AY85" s="629"/>
      <c r="AZ85" s="629"/>
      <c r="BA85" s="629"/>
      <c r="BB85" s="629"/>
      <c r="BC85" s="629"/>
      <c r="BD85" s="629"/>
      <c r="BE85" s="629"/>
      <c r="BF85" s="629"/>
      <c r="BG85" s="629"/>
      <c r="BH85" s="77"/>
      <c r="CE85" s="64" t="s">
        <v>89</v>
      </c>
      <c r="CF85" s="64"/>
      <c r="CG85" s="58" t="s">
        <v>140</v>
      </c>
    </row>
    <row r="86" spans="18:85" ht="3" customHeight="1">
      <c r="R86" s="78"/>
      <c r="S86" s="69"/>
      <c r="T86" s="69"/>
      <c r="U86" s="69"/>
      <c r="V86" s="724"/>
      <c r="W86" s="724"/>
      <c r="X86" s="724"/>
      <c r="Y86" s="724"/>
      <c r="Z86" s="724"/>
      <c r="AA86" s="724"/>
      <c r="AB86" s="724"/>
      <c r="AC86" s="724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79"/>
      <c r="CE86" s="64" t="s">
        <v>90</v>
      </c>
      <c r="CF86" s="64"/>
      <c r="CG86" s="58" t="s">
        <v>139</v>
      </c>
    </row>
    <row r="87" spans="18:85" ht="6" customHeight="1">
      <c r="R87" s="78"/>
      <c r="S87" s="683" t="s">
        <v>138</v>
      </c>
      <c r="T87" s="684"/>
      <c r="U87" s="685"/>
      <c r="V87" s="689" t="s">
        <v>45</v>
      </c>
      <c r="W87" s="690"/>
      <c r="X87" s="690"/>
      <c r="Y87" s="690"/>
      <c r="Z87" s="690"/>
      <c r="AA87" s="690"/>
      <c r="AB87" s="690"/>
      <c r="AC87" s="690"/>
      <c r="AD87" s="690"/>
      <c r="AE87" s="690"/>
      <c r="AF87" s="690"/>
      <c r="AG87" s="690"/>
      <c r="AH87" s="690"/>
      <c r="AI87" s="690"/>
      <c r="AJ87" s="690"/>
      <c r="AK87" s="690"/>
      <c r="AL87" s="691"/>
      <c r="AM87" s="695" t="s">
        <v>23</v>
      </c>
      <c r="AN87" s="696"/>
      <c r="AO87" s="696"/>
      <c r="AP87" s="696"/>
      <c r="AQ87" s="696"/>
      <c r="AR87" s="696"/>
      <c r="AS87" s="696"/>
      <c r="AT87" s="696"/>
      <c r="AU87" s="696"/>
      <c r="AV87" s="697"/>
      <c r="AW87" s="698" t="s">
        <v>24</v>
      </c>
      <c r="AX87" s="698"/>
      <c r="AY87" s="698"/>
      <c r="AZ87" s="698"/>
      <c r="BA87" s="698"/>
      <c r="BB87" s="698"/>
      <c r="BC87" s="698"/>
      <c r="BD87" s="698"/>
      <c r="BE87" s="698"/>
      <c r="BF87" s="698"/>
      <c r="BG87" s="698"/>
      <c r="BH87" s="80"/>
      <c r="CE87" s="64" t="s">
        <v>111</v>
      </c>
      <c r="CF87" s="64"/>
      <c r="CG87" s="58" t="s">
        <v>139</v>
      </c>
    </row>
    <row r="88" spans="18:85" ht="13.5">
      <c r="R88" s="78"/>
      <c r="S88" s="686"/>
      <c r="T88" s="687"/>
      <c r="U88" s="688"/>
      <c r="V88" s="692"/>
      <c r="W88" s="693"/>
      <c r="X88" s="693"/>
      <c r="Y88" s="693"/>
      <c r="Z88" s="693"/>
      <c r="AA88" s="693"/>
      <c r="AB88" s="693"/>
      <c r="AC88" s="693"/>
      <c r="AD88" s="693"/>
      <c r="AE88" s="693"/>
      <c r="AF88" s="693"/>
      <c r="AG88" s="693"/>
      <c r="AH88" s="693"/>
      <c r="AI88" s="693"/>
      <c r="AJ88" s="693"/>
      <c r="AK88" s="693"/>
      <c r="AL88" s="694"/>
      <c r="AM88" s="669"/>
      <c r="AN88" s="670"/>
      <c r="AO88" s="670"/>
      <c r="AP88" s="670"/>
      <c r="AQ88" s="670"/>
      <c r="AR88" s="670"/>
      <c r="AS88" s="670"/>
      <c r="AT88" s="670"/>
      <c r="AU88" s="670"/>
      <c r="AV88" s="671"/>
      <c r="AW88" s="698"/>
      <c r="AX88" s="698"/>
      <c r="AY88" s="698"/>
      <c r="AZ88" s="698"/>
      <c r="BA88" s="698"/>
      <c r="BB88" s="698"/>
      <c r="BC88" s="698"/>
      <c r="BD88" s="698"/>
      <c r="BE88" s="698"/>
      <c r="BF88" s="698"/>
      <c r="BG88" s="698"/>
      <c r="BH88" s="80"/>
      <c r="CE88" s="64" t="s">
        <v>91</v>
      </c>
      <c r="CF88" s="64"/>
      <c r="CG88" s="58" t="s">
        <v>139</v>
      </c>
    </row>
    <row r="89" spans="18:85" ht="7.5" customHeight="1">
      <c r="R89" s="78"/>
      <c r="S89" s="699"/>
      <c r="T89" s="700"/>
      <c r="U89" s="701"/>
      <c r="V89" s="695"/>
      <c r="W89" s="696"/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7"/>
      <c r="AM89" s="695"/>
      <c r="AN89" s="696"/>
      <c r="AO89" s="696"/>
      <c r="AP89" s="696"/>
      <c r="AQ89" s="696"/>
      <c r="AR89" s="696"/>
      <c r="AS89" s="696"/>
      <c r="AT89" s="696"/>
      <c r="AU89" s="696"/>
      <c r="AV89" s="697"/>
      <c r="AW89" s="695"/>
      <c r="AX89" s="696"/>
      <c r="AY89" s="696"/>
      <c r="AZ89" s="696"/>
      <c r="BA89" s="696"/>
      <c r="BB89" s="696"/>
      <c r="BC89" s="696"/>
      <c r="BD89" s="696"/>
      <c r="BE89" s="696"/>
      <c r="BF89" s="696"/>
      <c r="BG89" s="697"/>
      <c r="BH89" s="80"/>
      <c r="CE89" s="64" t="s">
        <v>92</v>
      </c>
      <c r="CG89" s="58" t="s">
        <v>139</v>
      </c>
    </row>
    <row r="90" spans="18:85" ht="7.5" customHeight="1">
      <c r="R90" s="78"/>
      <c r="S90" s="702"/>
      <c r="T90" s="703"/>
      <c r="U90" s="704"/>
      <c r="V90" s="666"/>
      <c r="W90" s="667"/>
      <c r="X90" s="667"/>
      <c r="Y90" s="667"/>
      <c r="Z90" s="667"/>
      <c r="AA90" s="667"/>
      <c r="AB90" s="667"/>
      <c r="AC90" s="667"/>
      <c r="AD90" s="667"/>
      <c r="AE90" s="667"/>
      <c r="AF90" s="667"/>
      <c r="AG90" s="667"/>
      <c r="AH90" s="667"/>
      <c r="AI90" s="667"/>
      <c r="AJ90" s="667"/>
      <c r="AK90" s="667"/>
      <c r="AL90" s="668"/>
      <c r="AM90" s="666"/>
      <c r="AN90" s="667"/>
      <c r="AO90" s="667"/>
      <c r="AP90" s="667"/>
      <c r="AQ90" s="667"/>
      <c r="AR90" s="667"/>
      <c r="AS90" s="667"/>
      <c r="AT90" s="667"/>
      <c r="AU90" s="667"/>
      <c r="AV90" s="668"/>
      <c r="AW90" s="666"/>
      <c r="AX90" s="667"/>
      <c r="AY90" s="667"/>
      <c r="AZ90" s="667"/>
      <c r="BA90" s="667"/>
      <c r="BB90" s="667"/>
      <c r="BC90" s="667"/>
      <c r="BD90" s="667"/>
      <c r="BE90" s="667"/>
      <c r="BF90" s="667"/>
      <c r="BG90" s="668"/>
      <c r="BH90" s="80"/>
      <c r="CE90" s="64" t="s">
        <v>93</v>
      </c>
      <c r="CG90" s="58" t="s">
        <v>140</v>
      </c>
    </row>
    <row r="91" spans="18:85" ht="6.75" customHeight="1">
      <c r="R91" s="78"/>
      <c r="S91" s="702"/>
      <c r="T91" s="703"/>
      <c r="U91" s="704"/>
      <c r="V91" s="666"/>
      <c r="W91" s="667"/>
      <c r="X91" s="667"/>
      <c r="Y91" s="667"/>
      <c r="Z91" s="667"/>
      <c r="AA91" s="667"/>
      <c r="AB91" s="667"/>
      <c r="AC91" s="667"/>
      <c r="AD91" s="667"/>
      <c r="AE91" s="667"/>
      <c r="AF91" s="667"/>
      <c r="AG91" s="667"/>
      <c r="AH91" s="667"/>
      <c r="AI91" s="667"/>
      <c r="AJ91" s="667"/>
      <c r="AK91" s="667"/>
      <c r="AL91" s="668"/>
      <c r="AM91" s="666"/>
      <c r="AN91" s="667"/>
      <c r="AO91" s="667"/>
      <c r="AP91" s="667"/>
      <c r="AQ91" s="667"/>
      <c r="AR91" s="667"/>
      <c r="AS91" s="667"/>
      <c r="AT91" s="667"/>
      <c r="AU91" s="667"/>
      <c r="AV91" s="668"/>
      <c r="AW91" s="666"/>
      <c r="AX91" s="667"/>
      <c r="AY91" s="667"/>
      <c r="AZ91" s="667"/>
      <c r="BA91" s="667"/>
      <c r="BB91" s="667"/>
      <c r="BC91" s="667"/>
      <c r="BD91" s="667"/>
      <c r="BE91" s="667"/>
      <c r="BF91" s="667"/>
      <c r="BG91" s="668"/>
      <c r="BH91" s="80"/>
      <c r="CE91" s="64" t="s">
        <v>94</v>
      </c>
      <c r="CG91" s="58" t="s">
        <v>139</v>
      </c>
    </row>
    <row r="92" spans="18:85" ht="14.25" customHeight="1">
      <c r="R92" s="78"/>
      <c r="S92" s="705"/>
      <c r="T92" s="706"/>
      <c r="U92" s="707"/>
      <c r="V92" s="669"/>
      <c r="W92" s="670"/>
      <c r="X92" s="670"/>
      <c r="Y92" s="670"/>
      <c r="Z92" s="670"/>
      <c r="AA92" s="670"/>
      <c r="AB92" s="670"/>
      <c r="AC92" s="670"/>
      <c r="AD92" s="670"/>
      <c r="AE92" s="670"/>
      <c r="AF92" s="670"/>
      <c r="AG92" s="670"/>
      <c r="AH92" s="670"/>
      <c r="AI92" s="670"/>
      <c r="AJ92" s="670"/>
      <c r="AK92" s="670"/>
      <c r="AL92" s="671"/>
      <c r="AM92" s="669"/>
      <c r="AN92" s="670"/>
      <c r="AO92" s="670"/>
      <c r="AP92" s="670"/>
      <c r="AQ92" s="670"/>
      <c r="AR92" s="670"/>
      <c r="AS92" s="670"/>
      <c r="AT92" s="670"/>
      <c r="AU92" s="670"/>
      <c r="AV92" s="671"/>
      <c r="AW92" s="669"/>
      <c r="AX92" s="670"/>
      <c r="AY92" s="670"/>
      <c r="AZ92" s="670"/>
      <c r="BA92" s="670"/>
      <c r="BB92" s="670"/>
      <c r="BC92" s="670"/>
      <c r="BD92" s="670"/>
      <c r="BE92" s="670"/>
      <c r="BF92" s="670"/>
      <c r="BG92" s="671"/>
      <c r="BH92" s="80"/>
      <c r="BW92" s="64"/>
      <c r="BX92" s="64"/>
      <c r="BY92" s="64"/>
      <c r="BZ92" s="64"/>
      <c r="CA92" s="64"/>
      <c r="CB92" s="64"/>
      <c r="CC92" s="64"/>
      <c r="CE92" s="64" t="s">
        <v>176</v>
      </c>
      <c r="CG92" s="58" t="s">
        <v>139</v>
      </c>
    </row>
    <row r="93" spans="18:85" ht="6" customHeight="1">
      <c r="R93" s="78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80"/>
      <c r="BW93" s="64"/>
      <c r="BX93" s="64"/>
      <c r="BY93" s="64"/>
      <c r="BZ93" s="64"/>
      <c r="CA93" s="64"/>
      <c r="CB93" s="64"/>
      <c r="CC93" s="64"/>
      <c r="CE93" s="64" t="s">
        <v>177</v>
      </c>
      <c r="CG93" s="58" t="s">
        <v>140</v>
      </c>
    </row>
    <row r="94" spans="18:85" ht="11.25" customHeight="1">
      <c r="R94" s="672" t="s">
        <v>39</v>
      </c>
      <c r="S94" s="650" t="s">
        <v>38</v>
      </c>
      <c r="T94" s="674"/>
      <c r="U94" s="676" t="s">
        <v>29</v>
      </c>
      <c r="V94" s="677"/>
      <c r="W94" s="650" t="s">
        <v>40</v>
      </c>
      <c r="X94" s="674"/>
      <c r="Y94" s="676" t="s">
        <v>29</v>
      </c>
      <c r="Z94" s="677"/>
      <c r="AA94" s="661" t="s">
        <v>41</v>
      </c>
      <c r="AB94" s="662"/>
      <c r="AC94" s="676" t="s">
        <v>29</v>
      </c>
      <c r="AD94" s="680"/>
      <c r="AE94" s="674" t="s">
        <v>42</v>
      </c>
      <c r="AF94" s="674"/>
      <c r="AG94" s="676" t="s">
        <v>29</v>
      </c>
      <c r="AH94" s="676"/>
      <c r="AI94" s="676"/>
      <c r="AJ94" s="650" t="s">
        <v>37</v>
      </c>
      <c r="AK94" s="651"/>
      <c r="AL94" s="654" t="s">
        <v>194</v>
      </c>
      <c r="AM94" s="655"/>
      <c r="AN94" s="645"/>
      <c r="AO94" s="645"/>
      <c r="AP94" s="658"/>
      <c r="AQ94" s="661" t="s">
        <v>197</v>
      </c>
      <c r="AR94" s="662"/>
      <c r="AS94" s="662"/>
      <c r="AT94" s="645"/>
      <c r="AU94" s="645"/>
      <c r="AV94" s="638" t="s">
        <v>4</v>
      </c>
      <c r="AW94" s="81" t="s">
        <v>128</v>
      </c>
      <c r="AX94" s="82" t="s">
        <v>30</v>
      </c>
      <c r="AY94" s="83"/>
      <c r="AZ94" s="83"/>
      <c r="BA94" s="83"/>
      <c r="BB94" s="82" t="s">
        <v>128</v>
      </c>
      <c r="BC94" s="82" t="s">
        <v>130</v>
      </c>
      <c r="BD94" s="84"/>
      <c r="BE94" s="82" t="s">
        <v>128</v>
      </c>
      <c r="BF94" s="82"/>
      <c r="BG94" s="84"/>
      <c r="BH94" s="85"/>
      <c r="BW94" s="64"/>
      <c r="BX94" s="64"/>
      <c r="BY94" s="68"/>
      <c r="BZ94" s="629"/>
      <c r="CA94" s="629"/>
      <c r="CB94" s="629"/>
      <c r="CC94" s="629"/>
      <c r="CE94" s="64" t="s">
        <v>178</v>
      </c>
      <c r="CG94" s="58" t="s">
        <v>139</v>
      </c>
    </row>
    <row r="95" spans="18:85" ht="12" customHeight="1">
      <c r="R95" s="673"/>
      <c r="S95" s="652"/>
      <c r="T95" s="675"/>
      <c r="U95" s="678"/>
      <c r="V95" s="679"/>
      <c r="W95" s="652"/>
      <c r="X95" s="675"/>
      <c r="Y95" s="678"/>
      <c r="Z95" s="679"/>
      <c r="AA95" s="663"/>
      <c r="AB95" s="664"/>
      <c r="AC95" s="681"/>
      <c r="AD95" s="682"/>
      <c r="AE95" s="675"/>
      <c r="AF95" s="675"/>
      <c r="AG95" s="681"/>
      <c r="AH95" s="681"/>
      <c r="AI95" s="681"/>
      <c r="AJ95" s="652"/>
      <c r="AK95" s="653"/>
      <c r="AL95" s="656"/>
      <c r="AM95" s="657"/>
      <c r="AN95" s="659"/>
      <c r="AO95" s="659"/>
      <c r="AP95" s="660"/>
      <c r="AQ95" s="663"/>
      <c r="AR95" s="664"/>
      <c r="AS95" s="664"/>
      <c r="AT95" s="659"/>
      <c r="AU95" s="659"/>
      <c r="AV95" s="665"/>
      <c r="AW95" s="165" t="s">
        <v>128</v>
      </c>
      <c r="AX95" s="166" t="s">
        <v>131</v>
      </c>
      <c r="AY95" s="152"/>
      <c r="AZ95" s="152"/>
      <c r="BA95" s="152"/>
      <c r="BB95" s="166" t="s">
        <v>128</v>
      </c>
      <c r="BC95" s="166" t="s">
        <v>31</v>
      </c>
      <c r="BD95" s="64"/>
      <c r="BE95" s="166" t="s">
        <v>128</v>
      </c>
      <c r="BF95" s="64"/>
      <c r="BG95" s="64"/>
      <c r="BH95" s="80"/>
      <c r="BW95" s="64"/>
      <c r="BX95" s="64"/>
      <c r="BY95" s="68"/>
      <c r="BZ95" s="629"/>
      <c r="CA95" s="629"/>
      <c r="CB95" s="629"/>
      <c r="CC95" s="629"/>
      <c r="CE95" s="64" t="s">
        <v>179</v>
      </c>
      <c r="CG95" s="58" t="s">
        <v>140</v>
      </c>
    </row>
    <row r="96" spans="18:83" ht="9" customHeight="1">
      <c r="R96" s="630" t="s">
        <v>199</v>
      </c>
      <c r="S96" s="631"/>
      <c r="T96" s="631"/>
      <c r="U96" s="631"/>
      <c r="V96" s="632"/>
      <c r="W96" s="636"/>
      <c r="X96" s="637"/>
      <c r="Y96" s="637"/>
      <c r="Z96" s="637"/>
      <c r="AA96" s="637"/>
      <c r="AB96" s="637"/>
      <c r="AC96" s="637"/>
      <c r="AD96" s="637"/>
      <c r="AE96" s="637"/>
      <c r="AF96" s="637"/>
      <c r="AG96" s="637"/>
      <c r="AH96" s="637"/>
      <c r="AI96" s="638"/>
      <c r="AJ96" s="642" t="s">
        <v>201</v>
      </c>
      <c r="AK96" s="631"/>
      <c r="AL96" s="631"/>
      <c r="AM96" s="632"/>
      <c r="AN96" s="636"/>
      <c r="AO96" s="637"/>
      <c r="AP96" s="637"/>
      <c r="AQ96" s="637"/>
      <c r="AR96" s="637"/>
      <c r="AS96" s="637"/>
      <c r="AT96" s="637"/>
      <c r="AU96" s="637"/>
      <c r="AV96" s="638"/>
      <c r="AW96" s="642" t="s">
        <v>200</v>
      </c>
      <c r="AX96" s="631"/>
      <c r="AY96" s="631"/>
      <c r="AZ96" s="632"/>
      <c r="BA96" s="644"/>
      <c r="BB96" s="645"/>
      <c r="BC96" s="645"/>
      <c r="BD96" s="645"/>
      <c r="BE96" s="645"/>
      <c r="BF96" s="645"/>
      <c r="BG96" s="645"/>
      <c r="BH96" s="646"/>
      <c r="BW96" s="64"/>
      <c r="BX96" s="64"/>
      <c r="BY96" s="68"/>
      <c r="BZ96" s="118"/>
      <c r="CA96" s="118"/>
      <c r="CB96" s="118"/>
      <c r="CC96" s="118"/>
      <c r="CE96" s="64"/>
    </row>
    <row r="97" spans="18:83" ht="9.75" customHeight="1" thickBot="1">
      <c r="R97" s="633"/>
      <c r="S97" s="634"/>
      <c r="T97" s="634"/>
      <c r="U97" s="634"/>
      <c r="V97" s="635"/>
      <c r="W97" s="639"/>
      <c r="X97" s="640"/>
      <c r="Y97" s="640"/>
      <c r="Z97" s="640"/>
      <c r="AA97" s="640"/>
      <c r="AB97" s="640"/>
      <c r="AC97" s="640"/>
      <c r="AD97" s="640"/>
      <c r="AE97" s="640"/>
      <c r="AF97" s="640"/>
      <c r="AG97" s="640"/>
      <c r="AH97" s="640"/>
      <c r="AI97" s="641"/>
      <c r="AJ97" s="643"/>
      <c r="AK97" s="634"/>
      <c r="AL97" s="634"/>
      <c r="AM97" s="635"/>
      <c r="AN97" s="639"/>
      <c r="AO97" s="640"/>
      <c r="AP97" s="640"/>
      <c r="AQ97" s="640"/>
      <c r="AR97" s="640"/>
      <c r="AS97" s="640"/>
      <c r="AT97" s="640"/>
      <c r="AU97" s="640"/>
      <c r="AV97" s="641"/>
      <c r="AW97" s="643"/>
      <c r="AX97" s="634"/>
      <c r="AY97" s="634"/>
      <c r="AZ97" s="635"/>
      <c r="BA97" s="647"/>
      <c r="BB97" s="648"/>
      <c r="BC97" s="648"/>
      <c r="BD97" s="648"/>
      <c r="BE97" s="648"/>
      <c r="BF97" s="648"/>
      <c r="BG97" s="648"/>
      <c r="BH97" s="649"/>
      <c r="BW97" s="64"/>
      <c r="BX97" s="64"/>
      <c r="BY97" s="68"/>
      <c r="BZ97" s="118"/>
      <c r="CA97" s="118"/>
      <c r="CB97" s="118"/>
      <c r="CC97" s="118"/>
      <c r="CE97" s="64"/>
    </row>
    <row r="98" spans="18:85" ht="12" customHeight="1">
      <c r="R98" s="605" t="s">
        <v>160</v>
      </c>
      <c r="S98" s="606"/>
      <c r="T98" s="606"/>
      <c r="U98" s="606"/>
      <c r="V98" s="609" t="s">
        <v>227</v>
      </c>
      <c r="W98" s="610"/>
      <c r="X98" s="610"/>
      <c r="Y98" s="610"/>
      <c r="Z98" s="610"/>
      <c r="AA98" s="610"/>
      <c r="AB98" s="610"/>
      <c r="AC98" s="610"/>
      <c r="AD98" s="610"/>
      <c r="AE98" s="610"/>
      <c r="AF98" s="610"/>
      <c r="AG98" s="613" t="s">
        <v>187</v>
      </c>
      <c r="AH98" s="614"/>
      <c r="AI98" s="614"/>
      <c r="AJ98" s="614"/>
      <c r="AK98" s="614"/>
      <c r="AL98" s="614"/>
      <c r="AM98" s="614"/>
      <c r="AN98" s="615"/>
      <c r="AO98" s="619">
        <f>IF($AY$28="","",$AY$28)</f>
        <v>1111</v>
      </c>
      <c r="AP98" s="620"/>
      <c r="AQ98" s="620"/>
      <c r="AR98" s="621"/>
      <c r="AS98" s="625" t="s">
        <v>136</v>
      </c>
      <c r="AT98" s="625"/>
      <c r="AU98" s="625"/>
      <c r="AV98" s="625"/>
      <c r="AW98" s="625"/>
      <c r="AX98" s="625"/>
      <c r="AY98" s="625"/>
      <c r="AZ98" s="625"/>
      <c r="BA98" s="625"/>
      <c r="BB98" s="625"/>
      <c r="BC98" s="625"/>
      <c r="BD98" s="625"/>
      <c r="BE98" s="625"/>
      <c r="BF98" s="625"/>
      <c r="BG98" s="625"/>
      <c r="BH98" s="626"/>
      <c r="BW98" s="64"/>
      <c r="BX98" s="64"/>
      <c r="BY98" s="64"/>
      <c r="BZ98" s="64"/>
      <c r="CA98" s="64"/>
      <c r="CB98" s="64"/>
      <c r="CC98" s="64"/>
      <c r="CE98" s="64" t="s">
        <v>95</v>
      </c>
      <c r="CG98" s="58" t="s">
        <v>139</v>
      </c>
    </row>
    <row r="99" spans="18:85" ht="9" customHeight="1" thickBot="1">
      <c r="R99" s="607"/>
      <c r="S99" s="608"/>
      <c r="T99" s="608"/>
      <c r="U99" s="608"/>
      <c r="V99" s="611"/>
      <c r="W99" s="612"/>
      <c r="X99" s="612"/>
      <c r="Y99" s="612"/>
      <c r="Z99" s="612"/>
      <c r="AA99" s="612"/>
      <c r="AB99" s="612"/>
      <c r="AC99" s="612"/>
      <c r="AD99" s="612"/>
      <c r="AE99" s="612"/>
      <c r="AF99" s="612"/>
      <c r="AG99" s="616"/>
      <c r="AH99" s="617"/>
      <c r="AI99" s="617"/>
      <c r="AJ99" s="617"/>
      <c r="AK99" s="617"/>
      <c r="AL99" s="617"/>
      <c r="AM99" s="617"/>
      <c r="AN99" s="618"/>
      <c r="AO99" s="622"/>
      <c r="AP99" s="623"/>
      <c r="AQ99" s="623"/>
      <c r="AR99" s="624"/>
      <c r="AS99" s="627"/>
      <c r="AT99" s="627"/>
      <c r="AU99" s="627"/>
      <c r="AV99" s="627"/>
      <c r="AW99" s="627"/>
      <c r="AX99" s="627"/>
      <c r="AY99" s="627"/>
      <c r="AZ99" s="627"/>
      <c r="BA99" s="627"/>
      <c r="BB99" s="627"/>
      <c r="BC99" s="627"/>
      <c r="BD99" s="627"/>
      <c r="BE99" s="627"/>
      <c r="BF99" s="627"/>
      <c r="BG99" s="627"/>
      <c r="BH99" s="628"/>
      <c r="BW99" s="64"/>
      <c r="BX99" s="64"/>
      <c r="BY99" s="64"/>
      <c r="BZ99" s="64"/>
      <c r="CA99" s="64"/>
      <c r="CB99" s="64"/>
      <c r="CC99" s="64"/>
      <c r="CE99" s="64" t="s">
        <v>96</v>
      </c>
      <c r="CG99" s="58" t="s">
        <v>139</v>
      </c>
    </row>
    <row r="100" spans="83:85" ht="12" customHeight="1" hidden="1">
      <c r="CE100" s="58" t="s">
        <v>97</v>
      </c>
      <c r="CG100" s="58" t="s">
        <v>139</v>
      </c>
    </row>
    <row r="101" spans="33:85" ht="12" customHeight="1" hidden="1" outlineLevel="1">
      <c r="AG101" s="167" t="s">
        <v>186</v>
      </c>
      <c r="CE101" s="58" t="s">
        <v>98</v>
      </c>
      <c r="CG101" s="58" t="s">
        <v>139</v>
      </c>
    </row>
    <row r="102" spans="35:85" ht="12" customHeight="1" hidden="1" outlineLevel="1">
      <c r="AI102" s="58" t="s">
        <v>18</v>
      </c>
      <c r="AL102" s="58" t="s">
        <v>19</v>
      </c>
      <c r="AO102" s="58" t="s">
        <v>132</v>
      </c>
      <c r="AZ102" s="58" t="s">
        <v>20</v>
      </c>
      <c r="CE102" s="58" t="s">
        <v>99</v>
      </c>
      <c r="CG102" s="58" t="s">
        <v>140</v>
      </c>
    </row>
    <row r="103" spans="33:85" ht="12" customHeight="1" hidden="1" outlineLevel="1">
      <c r="AG103" s="58" t="s">
        <v>3</v>
      </c>
      <c r="AI103" s="86" t="str">
        <f>$T50&amp;"："&amp;$W50</f>
        <v>：</v>
      </c>
      <c r="AJ103" s="86"/>
      <c r="AK103" s="86"/>
      <c r="AL103" s="86" t="str">
        <f>$AB50&amp;"："&amp;$AF50</f>
        <v>：</v>
      </c>
      <c r="AO103" s="58">
        <f>INT($AH50/60)</f>
        <v>0</v>
      </c>
      <c r="AP103" s="599">
        <f>MOD($AH50,60)</f>
        <v>0</v>
      </c>
      <c r="AQ103" s="599"/>
      <c r="AR103" s="599"/>
      <c r="AS103" s="58" t="str">
        <f aca="true" t="shared" si="0" ref="AS103:AS108">$AO103&amp;"："&amp;$AP103</f>
        <v>0：0</v>
      </c>
      <c r="AV103" s="600" t="str">
        <f>IF(ISERR(IF(AND($T50="",$W50="",$AB50="",$AF50=""),"0:00",$AL103-$AI103)),"",IF(AND($T50="",$W50="",$AB50="",$AF50=""),"0:00",$AL103-$AI103))</f>
        <v>0:00</v>
      </c>
      <c r="AW103" s="600"/>
      <c r="AX103" s="600"/>
      <c r="AZ103" s="601">
        <f aca="true" t="shared" si="1" ref="AZ103:AZ108">IF(ISERR(IF($AV103-$AS103=0,"",$AV103-$AS103)),"",IF($AV103-$AS103=0,"",$AV103-$AS103))</f>
      </c>
      <c r="BA103" s="601"/>
      <c r="BB103" s="601"/>
      <c r="BC103" s="601"/>
      <c r="BD103" s="86"/>
      <c r="BE103" s="86"/>
      <c r="CE103" s="58" t="s">
        <v>100</v>
      </c>
      <c r="CG103" s="58" t="s">
        <v>139</v>
      </c>
    </row>
    <row r="104" spans="33:85" ht="12" customHeight="1" hidden="1" outlineLevel="1">
      <c r="AG104" s="58" t="s">
        <v>8</v>
      </c>
      <c r="AI104" s="86" t="str">
        <f>$T52&amp;"："&amp;$W52</f>
        <v>：</v>
      </c>
      <c r="AJ104" s="86"/>
      <c r="AK104" s="86"/>
      <c r="AL104" s="86" t="str">
        <f>$AB52&amp;"："&amp;$AF52</f>
        <v>：</v>
      </c>
      <c r="AO104" s="58">
        <f>INT($AH52/60)</f>
        <v>0</v>
      </c>
      <c r="AP104" s="599">
        <f>MOD($AH52,60)</f>
        <v>0</v>
      </c>
      <c r="AQ104" s="599"/>
      <c r="AR104" s="599"/>
      <c r="AS104" s="58" t="str">
        <f t="shared" si="0"/>
        <v>0：0</v>
      </c>
      <c r="AV104" s="600" t="str">
        <f>IF(ISERR(IF(AND($T52="",$W52="",$AB52="",$AF52=""),"0:00",$AL104-$AI104)),"",IF(AND($T52="",$W52="",$AB52="",$AF52=""),"0:00",$AL104-$AI104))</f>
        <v>0:00</v>
      </c>
      <c r="AW104" s="600"/>
      <c r="AX104" s="600"/>
      <c r="AZ104" s="601">
        <f t="shared" si="1"/>
      </c>
      <c r="BA104" s="601"/>
      <c r="BB104" s="601"/>
      <c r="BC104" s="601"/>
      <c r="CE104" s="58" t="s">
        <v>101</v>
      </c>
      <c r="CG104" s="58" t="s">
        <v>140</v>
      </c>
    </row>
    <row r="105" spans="22:85" ht="12" customHeight="1" hidden="1" outlineLevel="1">
      <c r="V105" s="604"/>
      <c r="W105" s="604"/>
      <c r="X105" s="604"/>
      <c r="Y105" s="604"/>
      <c r="Z105" s="604"/>
      <c r="AA105" s="604"/>
      <c r="AG105" s="58" t="s">
        <v>10</v>
      </c>
      <c r="AI105" s="86" t="str">
        <f>$T54&amp;"："&amp;$W54</f>
        <v>：</v>
      </c>
      <c r="AJ105" s="86"/>
      <c r="AK105" s="86"/>
      <c r="AL105" s="86" t="str">
        <f>$AB54&amp;"："&amp;$AF54</f>
        <v>：</v>
      </c>
      <c r="AO105" s="58">
        <f>INT($AH54/60)</f>
        <v>0</v>
      </c>
      <c r="AP105" s="599">
        <f>MOD($AH54,60)</f>
        <v>0</v>
      </c>
      <c r="AQ105" s="599"/>
      <c r="AR105" s="599"/>
      <c r="AS105" s="58" t="str">
        <f t="shared" si="0"/>
        <v>0：0</v>
      </c>
      <c r="AV105" s="600" t="str">
        <f>IF(ISERR(IF(AND($T54="",$W54="",$AB54="",$AF54=""),"0:00",$AL105-$AI105)),"",IF(AND($T54="",$W54="",$AB54="",$AF54=""),"0:00",$AL105-$AI105))</f>
        <v>0:00</v>
      </c>
      <c r="AW105" s="600"/>
      <c r="AX105" s="600"/>
      <c r="AZ105" s="601">
        <f t="shared" si="1"/>
      </c>
      <c r="BA105" s="601"/>
      <c r="BB105" s="601"/>
      <c r="BC105" s="601"/>
      <c r="CE105" s="58" t="s">
        <v>102</v>
      </c>
      <c r="CG105" s="58" t="s">
        <v>139</v>
      </c>
    </row>
    <row r="106" spans="33:85" ht="12" customHeight="1" hidden="1" outlineLevel="1">
      <c r="AG106" s="58" t="s">
        <v>12</v>
      </c>
      <c r="AI106" s="86" t="str">
        <f>$T56&amp;"："&amp;$W56</f>
        <v>9：0</v>
      </c>
      <c r="AJ106" s="86"/>
      <c r="AK106" s="86"/>
      <c r="AL106" s="86" t="str">
        <f>$AB56&amp;"："&amp;$AF56</f>
        <v>17：0</v>
      </c>
      <c r="AO106" s="58">
        <f>INT($AH56/60)</f>
        <v>1</v>
      </c>
      <c r="AP106" s="599">
        <f>MOD($AH56,60)</f>
        <v>0</v>
      </c>
      <c r="AQ106" s="599"/>
      <c r="AR106" s="599"/>
      <c r="AS106" s="58" t="str">
        <f t="shared" si="0"/>
        <v>1：0</v>
      </c>
      <c r="AV106" s="600">
        <f>IF(ISERR(IF(AND($T56="",$W56="",$AB56="",$AF56=""),"0:00",$AL106-$AI106)),"",IF(AND($T56="",$W56="",$AB56="",$AF56=""),"0:00",$AL106-$AI106))</f>
        <v>0.33333333333333337</v>
      </c>
      <c r="AW106" s="600"/>
      <c r="AX106" s="600"/>
      <c r="AZ106" s="601">
        <f t="shared" si="1"/>
        <v>0.2916666666666667</v>
      </c>
      <c r="BA106" s="601"/>
      <c r="BB106" s="601"/>
      <c r="BC106" s="601"/>
      <c r="CE106" s="58" t="s">
        <v>103</v>
      </c>
      <c r="CG106" s="58" t="s">
        <v>139</v>
      </c>
    </row>
    <row r="107" spans="33:85" ht="12" customHeight="1" hidden="1" outlineLevel="1">
      <c r="AG107" s="58" t="s">
        <v>14</v>
      </c>
      <c r="AI107" s="86" t="str">
        <f>$T58&amp;"："&amp;$W58</f>
        <v>9：0</v>
      </c>
      <c r="AJ107" s="86"/>
      <c r="AK107" s="86"/>
      <c r="AL107" s="86" t="str">
        <f>$AB58&amp;"："&amp;$AF58</f>
        <v>17：0</v>
      </c>
      <c r="AO107" s="58">
        <f>INT($AH58/60)</f>
        <v>1</v>
      </c>
      <c r="AP107" s="599">
        <f>MOD($AH58,60)</f>
        <v>0</v>
      </c>
      <c r="AQ107" s="599"/>
      <c r="AR107" s="599"/>
      <c r="AS107" s="58" t="str">
        <f t="shared" si="0"/>
        <v>1：0</v>
      </c>
      <c r="AV107" s="600">
        <f>IF(ISERR(IF(AND($T58="",$W58="",$AB58="",$AF58=""),"0:00",$AL107-$AI107)),"",IF(AND($T58="",$W58="",$AB58="",$AF58=""),"0:00",$AL107-$AI107))</f>
        <v>0.33333333333333337</v>
      </c>
      <c r="AW107" s="600"/>
      <c r="AX107" s="600"/>
      <c r="AZ107" s="601">
        <f t="shared" si="1"/>
        <v>0.2916666666666667</v>
      </c>
      <c r="BA107" s="601"/>
      <c r="BB107" s="601"/>
      <c r="BC107" s="601"/>
      <c r="CE107" s="58" t="s">
        <v>104</v>
      </c>
      <c r="CG107" s="58" t="s">
        <v>139</v>
      </c>
    </row>
    <row r="108" spans="33:85" ht="12" customHeight="1" hidden="1" outlineLevel="1">
      <c r="AG108" s="58" t="s">
        <v>16</v>
      </c>
      <c r="AI108" s="86" t="str">
        <f>$T60&amp;"："&amp;$W60</f>
        <v>：</v>
      </c>
      <c r="AJ108" s="86"/>
      <c r="AK108" s="86"/>
      <c r="AL108" s="86" t="str">
        <f>$AB60&amp;"："&amp;$AF60</f>
        <v>：</v>
      </c>
      <c r="AO108" s="58">
        <f>INT($AH60/60)</f>
        <v>0</v>
      </c>
      <c r="AP108" s="599">
        <f>MOD($AH60,60)</f>
        <v>0</v>
      </c>
      <c r="AQ108" s="599"/>
      <c r="AR108" s="599"/>
      <c r="AS108" s="58" t="str">
        <f t="shared" si="0"/>
        <v>0：0</v>
      </c>
      <c r="AV108" s="600" t="str">
        <f>IF(ISERR(IF(AND($T60="",$W60="",$AB60="",$AF60=""),"0:00",$AL108-$AI108)),"",IF(AND($T60="",$W60="",$AB60="",$AF60=""),"0:00",$AL108-$AI108))</f>
        <v>0:00</v>
      </c>
      <c r="AW108" s="600"/>
      <c r="AX108" s="600"/>
      <c r="AZ108" s="601">
        <f t="shared" si="1"/>
      </c>
      <c r="BA108" s="601"/>
      <c r="BB108" s="601"/>
      <c r="BC108" s="601"/>
      <c r="CE108" s="58" t="s">
        <v>105</v>
      </c>
      <c r="CG108" s="58" t="s">
        <v>139</v>
      </c>
    </row>
    <row r="109" spans="83:85" ht="12" customHeight="1" hidden="1" collapsed="1">
      <c r="CE109" s="58" t="s">
        <v>112</v>
      </c>
      <c r="CG109" s="58" t="s">
        <v>139</v>
      </c>
    </row>
    <row r="110" spans="83:85" ht="12" customHeight="1">
      <c r="CE110" s="58" t="s">
        <v>113</v>
      </c>
      <c r="CG110" s="58" t="s">
        <v>140</v>
      </c>
    </row>
    <row r="111" spans="83:85" ht="12" customHeight="1">
      <c r="CE111" s="58" t="s">
        <v>106</v>
      </c>
      <c r="CG111" s="58" t="s">
        <v>139</v>
      </c>
    </row>
    <row r="112" spans="83:85" ht="12" customHeight="1">
      <c r="CE112" s="58" t="s">
        <v>114</v>
      </c>
      <c r="CG112" s="58" t="s">
        <v>140</v>
      </c>
    </row>
    <row r="113" spans="83:85" ht="12" customHeight="1">
      <c r="CE113" s="96" t="s">
        <v>198</v>
      </c>
      <c r="CG113" s="58" t="s">
        <v>139</v>
      </c>
    </row>
    <row r="114" spans="83:85" ht="12" customHeight="1">
      <c r="CE114" s="58" t="s">
        <v>115</v>
      </c>
      <c r="CG114" s="58" t="s">
        <v>140</v>
      </c>
    </row>
    <row r="115" spans="83:85" ht="12" customHeight="1">
      <c r="CE115" s="58" t="s">
        <v>107</v>
      </c>
      <c r="CG115" s="58" t="s">
        <v>140</v>
      </c>
    </row>
    <row r="116" spans="83:85" ht="12" customHeight="1">
      <c r="CE116" s="58" t="s">
        <v>108</v>
      </c>
      <c r="CG116" s="58" t="s">
        <v>139</v>
      </c>
    </row>
    <row r="117" spans="83:85" ht="12" customHeight="1">
      <c r="CE117" s="58" t="s">
        <v>116</v>
      </c>
      <c r="CG117" s="58" t="s">
        <v>139</v>
      </c>
    </row>
    <row r="118" ht="12" customHeight="1">
      <c r="CE118" s="96"/>
    </row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password="CC2D" sheet="1" selectLockedCells="1"/>
  <mergeCells count="301">
    <mergeCell ref="R3:Z4"/>
    <mergeCell ref="AA3:AL4"/>
    <mergeCell ref="R6:AB13"/>
    <mergeCell ref="AS6:AW9"/>
    <mergeCell ref="BD6:BH9"/>
    <mergeCell ref="AS10:AW13"/>
    <mergeCell ref="BD10:BH13"/>
    <mergeCell ref="R15:S26"/>
    <mergeCell ref="T15:X20"/>
    <mergeCell ref="Y15:AD20"/>
    <mergeCell ref="AE15:AJ20"/>
    <mergeCell ref="AK15:AP20"/>
    <mergeCell ref="AQ15:AV20"/>
    <mergeCell ref="AW15:BB20"/>
    <mergeCell ref="BC15:BH20"/>
    <mergeCell ref="T21:X26"/>
    <mergeCell ref="Y21:AD26"/>
    <mergeCell ref="AE21:AJ26"/>
    <mergeCell ref="AK21:AP26"/>
    <mergeCell ref="AQ21:AV26"/>
    <mergeCell ref="AW21:BH26"/>
    <mergeCell ref="R28:U33"/>
    <mergeCell ref="V28:W30"/>
    <mergeCell ref="X28:Z30"/>
    <mergeCell ref="AA28:AB30"/>
    <mergeCell ref="AC28:AD30"/>
    <mergeCell ref="AE28:AF30"/>
    <mergeCell ref="V31:X33"/>
    <mergeCell ref="Y31:AM33"/>
    <mergeCell ref="AG28:AI30"/>
    <mergeCell ref="AJ28:AK30"/>
    <mergeCell ref="AW28:AX30"/>
    <mergeCell ref="AY28:BH30"/>
    <mergeCell ref="V40:Y41"/>
    <mergeCell ref="Z40:AG41"/>
    <mergeCell ref="AY40:BH41"/>
    <mergeCell ref="BG31:BH33"/>
    <mergeCell ref="AN31:AP33"/>
    <mergeCell ref="AQ31:AV33"/>
    <mergeCell ref="AW31:AX33"/>
    <mergeCell ref="AY31:BF33"/>
    <mergeCell ref="R34:U36"/>
    <mergeCell ref="V34:AQ34"/>
    <mergeCell ref="V35:BH36"/>
    <mergeCell ref="R37:U41"/>
    <mergeCell ref="V37:AG39"/>
    <mergeCell ref="AH37:AJ38"/>
    <mergeCell ref="AK37:AV37"/>
    <mergeCell ref="AW37:AX41"/>
    <mergeCell ref="AY37:BH39"/>
    <mergeCell ref="Z42:AA42"/>
    <mergeCell ref="AB42:AD42"/>
    <mergeCell ref="AE42:AK42"/>
    <mergeCell ref="AN42:AP42"/>
    <mergeCell ref="AQ42:AV42"/>
    <mergeCell ref="AK38:AV38"/>
    <mergeCell ref="AH39:AJ41"/>
    <mergeCell ref="AK39:AV41"/>
    <mergeCell ref="AW42:AX42"/>
    <mergeCell ref="AY42:AZ42"/>
    <mergeCell ref="BA42:BH42"/>
    <mergeCell ref="R43:Y43"/>
    <mergeCell ref="Z43:AA43"/>
    <mergeCell ref="AB43:AD43"/>
    <mergeCell ref="AE43:AV43"/>
    <mergeCell ref="AW43:AX43"/>
    <mergeCell ref="AY43:BH43"/>
    <mergeCell ref="R42:Y42"/>
    <mergeCell ref="R44:BH44"/>
    <mergeCell ref="R45:U46"/>
    <mergeCell ref="V45:X46"/>
    <mergeCell ref="Y45:Z46"/>
    <mergeCell ref="AA45:AB46"/>
    <mergeCell ref="AC45:AC46"/>
    <mergeCell ref="AD45:AF46"/>
    <mergeCell ref="AG45:AH46"/>
    <mergeCell ref="AI45:AJ46"/>
    <mergeCell ref="AK45:AM46"/>
    <mergeCell ref="AN45:AN46"/>
    <mergeCell ref="AO45:AP46"/>
    <mergeCell ref="AQ45:AR46"/>
    <mergeCell ref="AS45:AT46"/>
    <mergeCell ref="AU45:AV46"/>
    <mergeCell ref="AX45:AX46"/>
    <mergeCell ref="AY45:AZ46"/>
    <mergeCell ref="BA45:BB46"/>
    <mergeCell ref="BC45:BD46"/>
    <mergeCell ref="BE45:BH46"/>
    <mergeCell ref="R47:U48"/>
    <mergeCell ref="V47:X48"/>
    <mergeCell ref="Y47:AB48"/>
    <mergeCell ref="AC47:AD48"/>
    <mergeCell ref="AE47:AJ48"/>
    <mergeCell ref="AK47:AM48"/>
    <mergeCell ref="AN47:AR48"/>
    <mergeCell ref="AS47:BH48"/>
    <mergeCell ref="R49:AG49"/>
    <mergeCell ref="AH49:AJ49"/>
    <mergeCell ref="AK49:AP49"/>
    <mergeCell ref="AQ49:BH49"/>
    <mergeCell ref="R50:S51"/>
    <mergeCell ref="T50:U51"/>
    <mergeCell ref="V50:V51"/>
    <mergeCell ref="W50:Y51"/>
    <mergeCell ref="Z50:AA51"/>
    <mergeCell ref="AB50:AD51"/>
    <mergeCell ref="AE50:AE51"/>
    <mergeCell ref="AF50:AG51"/>
    <mergeCell ref="AH50:AJ51"/>
    <mergeCell ref="AK50:AP51"/>
    <mergeCell ref="AQ50:AR51"/>
    <mergeCell ref="AS50:AU51"/>
    <mergeCell ref="AV50:AW51"/>
    <mergeCell ref="AX50:AY51"/>
    <mergeCell ref="AZ50:BA51"/>
    <mergeCell ref="BB50:BD51"/>
    <mergeCell ref="BE50:BF51"/>
    <mergeCell ref="BG50:BH53"/>
    <mergeCell ref="AV52:AW53"/>
    <mergeCell ref="AX52:AY53"/>
    <mergeCell ref="AZ52:BA53"/>
    <mergeCell ref="BB52:BD53"/>
    <mergeCell ref="R52:S53"/>
    <mergeCell ref="T52:U53"/>
    <mergeCell ref="V52:V53"/>
    <mergeCell ref="W52:Y53"/>
    <mergeCell ref="Z52:AA53"/>
    <mergeCell ref="AB52:AD53"/>
    <mergeCell ref="AE52:AE53"/>
    <mergeCell ref="AF52:AG53"/>
    <mergeCell ref="AH52:AJ53"/>
    <mergeCell ref="AK52:AP53"/>
    <mergeCell ref="AQ52:AR53"/>
    <mergeCell ref="AS52:AU53"/>
    <mergeCell ref="BE52:BF53"/>
    <mergeCell ref="R54:S55"/>
    <mergeCell ref="T54:U55"/>
    <mergeCell ref="V54:V55"/>
    <mergeCell ref="W54:Y55"/>
    <mergeCell ref="Z54:AA55"/>
    <mergeCell ref="AB54:AD55"/>
    <mergeCell ref="AE54:AE55"/>
    <mergeCell ref="AF54:AG55"/>
    <mergeCell ref="AH54:AJ55"/>
    <mergeCell ref="AK54:AP55"/>
    <mergeCell ref="AQ54:AR55"/>
    <mergeCell ref="AS54:AU55"/>
    <mergeCell ref="AV54:AW55"/>
    <mergeCell ref="AX54:AY55"/>
    <mergeCell ref="AZ54:BA55"/>
    <mergeCell ref="BB54:BD55"/>
    <mergeCell ref="BE54:BF55"/>
    <mergeCell ref="BG54:BH57"/>
    <mergeCell ref="R56:S57"/>
    <mergeCell ref="T56:U57"/>
    <mergeCell ref="V56:V57"/>
    <mergeCell ref="W56:Y57"/>
    <mergeCell ref="Z56:AA57"/>
    <mergeCell ref="AB56:AD57"/>
    <mergeCell ref="AE56:AE57"/>
    <mergeCell ref="AF56:AG57"/>
    <mergeCell ref="AH56:AJ57"/>
    <mergeCell ref="AK56:AP57"/>
    <mergeCell ref="AQ56:AR57"/>
    <mergeCell ref="AS56:AU57"/>
    <mergeCell ref="AV56:AW57"/>
    <mergeCell ref="AX56:AY57"/>
    <mergeCell ref="AZ56:BA57"/>
    <mergeCell ref="BB56:BD57"/>
    <mergeCell ref="BE56:BF57"/>
    <mergeCell ref="BZ57:CB58"/>
    <mergeCell ref="CC57:CC58"/>
    <mergeCell ref="R58:S59"/>
    <mergeCell ref="T58:U59"/>
    <mergeCell ref="V58:V59"/>
    <mergeCell ref="W58:Y59"/>
    <mergeCell ref="Z58:AA59"/>
    <mergeCell ref="AB58:AD59"/>
    <mergeCell ref="AE58:AE59"/>
    <mergeCell ref="AF58:AG59"/>
    <mergeCell ref="AH58:AJ59"/>
    <mergeCell ref="AK58:AP59"/>
    <mergeCell ref="AQ58:AR59"/>
    <mergeCell ref="AS58:AU59"/>
    <mergeCell ref="AV58:AW59"/>
    <mergeCell ref="AX58:AY59"/>
    <mergeCell ref="AZ58:BA59"/>
    <mergeCell ref="BB58:BD59"/>
    <mergeCell ref="BE58:BF59"/>
    <mergeCell ref="BG58:BH61"/>
    <mergeCell ref="AZ60:BA61"/>
    <mergeCell ref="BB60:BD61"/>
    <mergeCell ref="BE60:BF61"/>
    <mergeCell ref="BZ59:CB62"/>
    <mergeCell ref="CC59:CC62"/>
    <mergeCell ref="R60:S61"/>
    <mergeCell ref="T60:U61"/>
    <mergeCell ref="V60:V61"/>
    <mergeCell ref="W60:Y61"/>
    <mergeCell ref="Z60:AA61"/>
    <mergeCell ref="AB60:AD61"/>
    <mergeCell ref="AE60:AE61"/>
    <mergeCell ref="AF60:AG61"/>
    <mergeCell ref="AH60:AJ61"/>
    <mergeCell ref="AK60:AP61"/>
    <mergeCell ref="AQ60:AR61"/>
    <mergeCell ref="AS60:AU61"/>
    <mergeCell ref="AV60:AW61"/>
    <mergeCell ref="AX60:AY61"/>
    <mergeCell ref="R62:AA63"/>
    <mergeCell ref="AB62:AD63"/>
    <mergeCell ref="AE62:AG63"/>
    <mergeCell ref="AH62:AJ63"/>
    <mergeCell ref="AK62:AP63"/>
    <mergeCell ref="R64:S83"/>
    <mergeCell ref="T64:V65"/>
    <mergeCell ref="W64:BH65"/>
    <mergeCell ref="T66:V75"/>
    <mergeCell ref="X67:X69"/>
    <mergeCell ref="Y67:AB69"/>
    <mergeCell ref="AE67:AF68"/>
    <mergeCell ref="AG67:AI68"/>
    <mergeCell ref="AJ67:AL68"/>
    <mergeCell ref="AM67:AW68"/>
    <mergeCell ref="AX67:AX68"/>
    <mergeCell ref="AE70:AF71"/>
    <mergeCell ref="AG70:AL71"/>
    <mergeCell ref="AM70:AO71"/>
    <mergeCell ref="AP70:BG71"/>
    <mergeCell ref="BH70:BH71"/>
    <mergeCell ref="X73:X74"/>
    <mergeCell ref="Y73:AB74"/>
    <mergeCell ref="AE73:AF74"/>
    <mergeCell ref="AG73:AJ74"/>
    <mergeCell ref="AK73:AM74"/>
    <mergeCell ref="AN73:BG74"/>
    <mergeCell ref="BH73:BH74"/>
    <mergeCell ref="T76:V83"/>
    <mergeCell ref="W76:BH83"/>
    <mergeCell ref="Z85:BG85"/>
    <mergeCell ref="V86:AC86"/>
    <mergeCell ref="AM87:AV88"/>
    <mergeCell ref="AW87:BG88"/>
    <mergeCell ref="S89:U92"/>
    <mergeCell ref="V89:AL90"/>
    <mergeCell ref="AM89:AV90"/>
    <mergeCell ref="AW89:BG90"/>
    <mergeCell ref="V91:AL92"/>
    <mergeCell ref="AM91:AV92"/>
    <mergeCell ref="AA94:AB95"/>
    <mergeCell ref="AC94:AD95"/>
    <mergeCell ref="AE94:AF95"/>
    <mergeCell ref="AG94:AI95"/>
    <mergeCell ref="S87:U88"/>
    <mergeCell ref="V87:AL88"/>
    <mergeCell ref="AN94:AP95"/>
    <mergeCell ref="AQ94:AS95"/>
    <mergeCell ref="AT94:AU95"/>
    <mergeCell ref="AV94:AV95"/>
    <mergeCell ref="AW91:BG92"/>
    <mergeCell ref="R94:R95"/>
    <mergeCell ref="S94:T95"/>
    <mergeCell ref="U94:V95"/>
    <mergeCell ref="W94:X95"/>
    <mergeCell ref="Y94:Z95"/>
    <mergeCell ref="BZ94:CC94"/>
    <mergeCell ref="BZ95:CC95"/>
    <mergeCell ref="R96:V97"/>
    <mergeCell ref="W96:AI97"/>
    <mergeCell ref="AJ96:AM97"/>
    <mergeCell ref="AN96:AV97"/>
    <mergeCell ref="AW96:AZ97"/>
    <mergeCell ref="BA96:BH97"/>
    <mergeCell ref="AJ94:AK95"/>
    <mergeCell ref="AL94:AM95"/>
    <mergeCell ref="R98:U99"/>
    <mergeCell ref="V98:AF99"/>
    <mergeCell ref="AG98:AN99"/>
    <mergeCell ref="AO98:AR99"/>
    <mergeCell ref="AS98:BH99"/>
    <mergeCell ref="AP103:AR103"/>
    <mergeCell ref="AV103:AX103"/>
    <mergeCell ref="AZ103:BC103"/>
    <mergeCell ref="AZ107:BC107"/>
    <mergeCell ref="AP104:AR104"/>
    <mergeCell ref="AV104:AX104"/>
    <mergeCell ref="AZ104:BC104"/>
    <mergeCell ref="V105:AA105"/>
    <mergeCell ref="AP105:AR105"/>
    <mergeCell ref="AV105:AX105"/>
    <mergeCell ref="AZ105:BC105"/>
    <mergeCell ref="AP108:AR108"/>
    <mergeCell ref="AV108:AX108"/>
    <mergeCell ref="AZ108:BC108"/>
    <mergeCell ref="B2:O5"/>
    <mergeCell ref="C6:N21"/>
    <mergeCell ref="AP106:AR106"/>
    <mergeCell ref="AV106:AX106"/>
    <mergeCell ref="AZ106:BC106"/>
    <mergeCell ref="AP107:AR107"/>
    <mergeCell ref="AV107:AX107"/>
  </mergeCells>
  <conditionalFormatting sqref="AL42">
    <cfRule type="expression" priority="7" dxfId="30" stopIfTrue="1">
      <formula>AND($Z42="有",$AQ42="",OR($AE$42="学部",$AE$42="修士",$AE$42="博士"))</formula>
    </cfRule>
  </conditionalFormatting>
  <conditionalFormatting sqref="AQ42">
    <cfRule type="expression" priority="8" dxfId="30" stopIfTrue="1">
      <formula>AND($Z42="有",$AQ42="",OR(#REF!="学部",#REF!="修士",#REF!="博士"))</formula>
    </cfRule>
  </conditionalFormatting>
  <conditionalFormatting sqref="AE42:AK42">
    <cfRule type="expression" priority="9" dxfId="6" stopIfTrue="1">
      <formula>AND($Z42="有",$Z42="")</formula>
    </cfRule>
    <cfRule type="cellIs" priority="10" dxfId="6" operator="equal" stopIfTrue="1">
      <formula>"学部/修士/博士/  科目等履修生/研究生"</formula>
    </cfRule>
  </conditionalFormatting>
  <conditionalFormatting sqref="BA42:BH42">
    <cfRule type="expression" priority="11" dxfId="6" stopIfTrue="1">
      <formula>AND($Z42="無",$BA42="")</formula>
    </cfRule>
    <cfRule type="cellIs" priority="12" dxfId="6" operator="equal" stopIfTrue="1">
      <formula>"短期大学卒/大学学部卒/大学院修了"</formula>
    </cfRule>
  </conditionalFormatting>
  <conditionalFormatting sqref="W50:Y61">
    <cfRule type="expression" priority="13" dxfId="6" stopIfTrue="1">
      <formula>$T50=""</formula>
    </cfRule>
  </conditionalFormatting>
  <conditionalFormatting sqref="AF50:AG61">
    <cfRule type="expression" priority="14" dxfId="6" stopIfTrue="1">
      <formula>$AB50=""</formula>
    </cfRule>
  </conditionalFormatting>
  <conditionalFormatting sqref="V34:AQ34">
    <cfRule type="cellIs" priority="15" dxfId="30" operator="equal" stopIfTrue="1">
      <formula>$CD$16</formula>
    </cfRule>
  </conditionalFormatting>
  <conditionalFormatting sqref="V37:AG39 Y31">
    <cfRule type="cellIs" priority="16" dxfId="6" operator="equal" stopIfTrue="1">
      <formula>$CD$16</formula>
    </cfRule>
  </conditionalFormatting>
  <conditionalFormatting sqref="AY28:BH30 AY31:BF33">
    <cfRule type="cellIs" priority="17" dxfId="6" operator="equal" stopIfTrue="1">
      <formula>$CD$27</formula>
    </cfRule>
  </conditionalFormatting>
  <conditionalFormatting sqref="Z40:AG41 AO98:AR99 V98">
    <cfRule type="cellIs" priority="18" dxfId="6" operator="equal" stopIfTrue="1">
      <formula>$CD$1</formula>
    </cfRule>
  </conditionalFormatting>
  <conditionalFormatting sqref="V40:Y41">
    <cfRule type="expression" priority="19" dxfId="6" stopIfTrue="1">
      <formula>$Z$40=""</formula>
    </cfRule>
  </conditionalFormatting>
  <conditionalFormatting sqref="AK39:AV41">
    <cfRule type="cellIs" priority="20" dxfId="6" operator="equal" stopIfTrue="1">
      <formula>$CD$22</formula>
    </cfRule>
  </conditionalFormatting>
  <conditionalFormatting sqref="Z42:AA42">
    <cfRule type="cellIs" priority="21" dxfId="6" operator="equal" stopIfTrue="1">
      <formula>$CE$25</formula>
    </cfRule>
    <cfRule type="cellIs" priority="22" dxfId="6" operator="equal" stopIfTrue="1">
      <formula>"有/無"</formula>
    </cfRule>
  </conditionalFormatting>
  <conditionalFormatting sqref="Z43:AA43">
    <cfRule type="cellIs" priority="23" dxfId="6" operator="equal" stopIfTrue="1">
      <formula>$CD$49</formula>
    </cfRule>
    <cfRule type="cellIs" priority="24" dxfId="6" operator="equal" stopIfTrue="1">
      <formula>"有/無"</formula>
    </cfRule>
  </conditionalFormatting>
  <conditionalFormatting sqref="V45:X46 AA45:AB46 AD45:AF46 AK45:AM46 AO45:AP46 AS45:AT46 Y47:AB48">
    <cfRule type="cellIs" priority="25" dxfId="6" operator="equal" stopIfTrue="1">
      <formula>$CD$28</formula>
    </cfRule>
  </conditionalFormatting>
  <conditionalFormatting sqref="V47:X48">
    <cfRule type="cellIs" priority="26" dxfId="6" operator="equal" stopIfTrue="1">
      <formula>$CD$28</formula>
    </cfRule>
    <cfRule type="cellIs" priority="27" dxfId="6" operator="equal" stopIfTrue="1">
      <formula>"時給/    月額"</formula>
    </cfRule>
  </conditionalFormatting>
  <conditionalFormatting sqref="AK47:AM48">
    <cfRule type="cellIs" priority="28" dxfId="6" operator="equal" stopIfTrue="1">
      <formula>$CD$28</formula>
    </cfRule>
    <cfRule type="cellIs" priority="29" dxfId="6" operator="equal" stopIfTrue="1">
      <formula>"有/無"</formula>
    </cfRule>
  </conditionalFormatting>
  <conditionalFormatting sqref="AH50:AJ61 AS50:AU61 AX50:AY61 BB50:BD61 T50:U61 AB50:AD63">
    <cfRule type="cellIs" priority="30" dxfId="6" operator="equal" stopIfTrue="1">
      <formula>$CD$31</formula>
    </cfRule>
  </conditionalFormatting>
  <conditionalFormatting sqref="V35:BH36">
    <cfRule type="cellIs" priority="31" dxfId="6" operator="equal" stopIfTrue="1">
      <formula>$BK$13</formula>
    </cfRule>
  </conditionalFormatting>
  <conditionalFormatting sqref="AE43:AV43">
    <cfRule type="expression" priority="32" dxfId="6" stopIfTrue="1">
      <formula>AND($Z43="有",$AE43="")</formula>
    </cfRule>
  </conditionalFormatting>
  <conditionalFormatting sqref="W64:BH65">
    <cfRule type="cellIs" priority="33" dxfId="6" operator="equal" stopIfTrue="1">
      <formula>$CD$2</formula>
    </cfRule>
    <cfRule type="cellIs" priority="34" dxfId="6" operator="equal" stopIfTrue="1">
      <formula>"研究補助業務/授業補助業務/一般事務業務/資料作成・整理業務/データ入力業務/入試関連業務/伝票・帳票類作成、整理業務/編集・校正等業務/出張・研修業務/総務事務/教務事務/経理事務/図書館事務/研究支援業務/窓口対応業務/学生対応業務/その他"</formula>
    </cfRule>
  </conditionalFormatting>
  <conditionalFormatting sqref="AK62:AP63">
    <cfRule type="expression" priority="35" dxfId="80" stopIfTrue="1">
      <formula>AND($AK$62&lt;&gt;"",$AK$62&gt;1.66666666666667)</formula>
    </cfRule>
  </conditionalFormatting>
  <conditionalFormatting sqref="AY43:BH43">
    <cfRule type="cellIs" priority="36" dxfId="6" operator="equal" stopIfTrue="1">
      <formula>#REF!</formula>
    </cfRule>
    <cfRule type="cellIs" priority="37" dxfId="6" operator="equal" stopIfTrue="1">
      <formula>"個研費/学科研教費/院研教費/科研費/人事課人件費/その他"</formula>
    </cfRule>
  </conditionalFormatting>
  <conditionalFormatting sqref="AY37:BH39">
    <cfRule type="cellIs" priority="38" dxfId="6" operator="equal" stopIfTrue="1">
      <formula>$CD$1</formula>
    </cfRule>
    <cfRule type="cellIs" priority="39" dxfId="6" operator="equal" stopIfTrue="1">
      <formula>"個研費/学科研教費/院研教費/科研費/人事課人件費         /その他"</formula>
    </cfRule>
  </conditionalFormatting>
  <conditionalFormatting sqref="AK50">
    <cfRule type="expression" priority="6" dxfId="81" stopIfTrue="1">
      <formula>AND($AK$50&lt;&gt;"",$AK$50&gt;0.333333333333333)</formula>
    </cfRule>
  </conditionalFormatting>
  <conditionalFormatting sqref="AK52">
    <cfRule type="expression" priority="5" dxfId="82" stopIfTrue="1">
      <formula>AND($AK$52&lt;&gt;"",$AK$52&gt;0.333333333333333)</formula>
    </cfRule>
  </conditionalFormatting>
  <conditionalFormatting sqref="AK54">
    <cfRule type="expression" priority="4" dxfId="83" stopIfTrue="1">
      <formula>AND($AK$54&lt;&gt;"",$AK$54&gt;0.333333333333333)</formula>
    </cfRule>
  </conditionalFormatting>
  <conditionalFormatting sqref="AK56">
    <cfRule type="expression" priority="3" dxfId="84" stopIfTrue="1">
      <formula>AND($AK$56&lt;&gt;"",$AK$56&gt;0.333333333333333)</formula>
    </cfRule>
  </conditionalFormatting>
  <conditionalFormatting sqref="AK58">
    <cfRule type="expression" priority="2" dxfId="82" stopIfTrue="1">
      <formula>AND($AK$58&lt;&gt;"",$AK$58&gt;0.333333333333333)</formula>
    </cfRule>
  </conditionalFormatting>
  <conditionalFormatting sqref="AK60">
    <cfRule type="expression" priority="1" dxfId="85" stopIfTrue="1">
      <formula>AND($AK$60&lt;&gt;"",$AK$60&gt;0.333333333333333)</formula>
    </cfRule>
  </conditionalFormatting>
  <dataValidations count="16">
    <dataValidation type="list" allowBlank="1" showInputMessage="1" prompt="①プルダウンから選択可能です。（自由入力も可）&#10;②数物科学科の方は、数学・物理のどちらの所属か、下部に表示される文言に手書きで丸をつけてください。" sqref="Y31:AM33">
      <formula1>CE$25:CE$117</formula1>
    </dataValidation>
    <dataValidation type="list" allowBlank="1" showInputMessage="1" prompt="起案所属と異なる場合、プルダウンから選択入力してください。（自由入力も可能）" sqref="V37:AG39">
      <formula1>$CE$25:$CE$117</formula1>
    </dataValidation>
    <dataValidation type="list" allowBlank="1" showInputMessage="1" showErrorMessage="1" prompt="プルダウンから選択可能です。" sqref="AK47:AM48">
      <formula1>"可能性有,無"</formula1>
    </dataValidation>
    <dataValidation allowBlank="1" showInputMessage="1" showErrorMessage="1" prompt="数字のみ入力してください。" sqref="AH50:AJ61"/>
    <dataValidation type="list" allowBlank="1" showInputMessage="1" showErrorMessage="1" prompt="プルダウンから選択可能です。" sqref="AE42:AK42">
      <formula1>"学部/修士/博士/科目等履修生/研究生,学部,修士,博士（前）,博士（後）,科目等履修生,研究生"</formula1>
    </dataValidation>
    <dataValidation type="list" allowBlank="1" showInputMessage="1" prompt="プルダウンから選択可能です。（主たる内容を選択）&#10;「その他」の場合は、自由入力で具体的に記載。&#10;" sqref="W64:BH65">
      <formula1>$CE$4:$CE$21</formula1>
    </dataValidation>
    <dataValidation type="list" allowBlank="1" showInputMessage="1" prompt="①プルダウンから選択可能です。（自由入力も可能）&#10;②「その他」の場合、詳細を入力してください。" sqref="AY37:BH39">
      <formula1>"個研費/学科研教費/院研教費/科研費/人事課人件費         /その他,個研費,学科研教費,院研教費,科研費,人事課人件費,その他"</formula1>
    </dataValidation>
    <dataValidation allowBlank="1" showInputMessage="1" prompt="2～3日等、自動表示と異なる場合のみ記載ください。" sqref="AB62:AD63"/>
    <dataValidation type="list" allowBlank="1" showInputMessage="1" prompt="①プルダウンから選択可能です。&#10;②学外で勤務を行う方は、詳細な勤務地を「担当業務内容」欄下部にご記入ください。&#10;③「目白/西生田」と自動表示される場合は、手書きで該当勤務地に丸をしてください。" sqref="Z40:AG41">
      <formula1>"目白,西生田,学外"</formula1>
    </dataValidation>
    <dataValidation type="list" allowBlank="1" showInputMessage="1" prompt="プルダウンから選択可能です。" sqref="BA42:BH42">
      <formula1>"短期大学卒/大学学部卒/大学院修了,短期大学卒,大学学部卒,大学院修了"</formula1>
    </dataValidation>
    <dataValidation type="list" allowBlank="1" showInputMessage="1" prompt="①プルダウンから選択可能です。（自由入力も可能）&#10;②「その他」の場合、詳細を入力してください。" sqref="AY43:BH43">
      <formula1>"個研費/学科研教費/院研教費/科研費/人事課人件費/その他,個研費,学科研教費,院研教費,科研費,人事課人件費,その他"</formula1>
    </dataValidation>
    <dataValidation type="list" allowBlank="1" showInputMessage="1" showErrorMessage="1" prompt="プルダウンから選択可能です。" sqref="Z42:AA43">
      <formula1>"有/無,有,無"</formula1>
    </dataValidation>
    <dataValidation type="list" allowBlank="1" showInputMessage="1" showErrorMessage="1" prompt="プルダウンから選択可能です。" sqref="V34:AQ34">
      <formula1>"採用/勤務条件変更/採用期間の延長/費目変更/単価変更/その他,採用,勤務条件変更,採用期間の延長,費目変更,単価変更,その他"</formula1>
    </dataValidation>
    <dataValidation type="list" allowBlank="1" showInputMessage="1" showErrorMessage="1" prompt="プルダウンから選択可能です。" sqref="V47:X48">
      <formula1>"時給/    月額,時給,月額"</formula1>
    </dataValidation>
    <dataValidation type="list" allowBlank="1" showInputMessage="1" showErrorMessage="1" sqref="BZ57:CB58">
      <formula1>"有 / 無,無,有"</formula1>
    </dataValidation>
    <dataValidation allowBlank="1" sqref="W66 AB43:AD43 AW34:BH34 AW43:AX43 AY84:BH84 AQ42 R43 AQ62:BH63"/>
  </dataValidations>
  <printOptions/>
  <pageMargins left="0.7086614173228347" right="0.3937007874015748" top="0.5118110236220472" bottom="0.03937007874015748" header="0.5118110236220472" footer="0.07874015748031496"/>
  <pageSetup fitToHeight="1" fitToWidth="1" horizontalDpi="600" verticalDpi="600" orientation="landscape" paperSize="9" scale="63" r:id="rId4"/>
  <headerFooter alignWithMargins="0">
    <oddFooter>&amp;R&amp;8 2011.04.01 　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後藤伸治</dc:creator>
  <cp:keywords/>
  <dc:description/>
  <cp:lastModifiedBy>Windows ユーザー</cp:lastModifiedBy>
  <cp:lastPrinted>2016-05-19T03:18:27Z</cp:lastPrinted>
  <dcterms:created xsi:type="dcterms:W3CDTF">2009-03-11T12:17:11Z</dcterms:created>
  <dcterms:modified xsi:type="dcterms:W3CDTF">2021-11-23T05:42:10Z</dcterms:modified>
  <cp:category/>
  <cp:version/>
  <cp:contentType/>
  <cp:contentStatus/>
</cp:coreProperties>
</file>